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495" windowWidth="28800" windowHeight="16260"/>
  </bookViews>
  <sheets>
    <sheet name="Ark1" sheetId="1" r:id="rId1"/>
  </sheets>
  <definedNames>
    <definedName name="Z_A4AEA92A_7B0B_4D51_8AD1_6259A7F5A7FE_.wvu.FilterData" localSheetId="0" hidden="1">'Ark1'!$G$57:$H$69</definedName>
    <definedName name="Z_BE55B3DF_385C_4C05_925E_0D0A489947B0_.wvu.FilterData" localSheetId="0" hidden="1">'Ark1'!$G$55:$I$67</definedName>
  </definedNames>
  <calcPr calcId="191028"/>
  <customWorkbookViews>
    <customWorkbookView name="Filter 2" guid="{BE55B3DF-385C-4C05-925E-0D0A489947B0}" maximized="1" windowWidth="0" windowHeight="0" activeSheetId="0"/>
    <customWorkbookView name="Filter 1" guid="{A4AEA92A-7B0B-4D51-8AD1-6259A7F5A7F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MAGhDz5VHvYLUwc1OcBvItZ+4g=="/>
    </ext>
  </extLst>
</workbook>
</file>

<file path=xl/calcChain.xml><?xml version="1.0" encoding="utf-8"?>
<calcChain xmlns="http://schemas.openxmlformats.org/spreadsheetml/2006/main">
  <c r="P52" i="1" l="1"/>
  <c r="O49" i="1"/>
  <c r="C89" i="1"/>
  <c r="C88" i="1"/>
  <c r="C87" i="1"/>
  <c r="AV46" i="1"/>
  <c r="BU49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O49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I49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C49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AW49" i="1"/>
  <c r="AV48" i="1"/>
  <c r="AV47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Q49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K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E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Y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S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M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G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S48" i="1"/>
  <c r="BM48" i="1"/>
  <c r="BG48" i="1"/>
  <c r="BA48" i="1"/>
  <c r="AU48" i="1"/>
  <c r="AO48" i="1"/>
  <c r="AI48" i="1"/>
  <c r="AC48" i="1"/>
  <c r="W48" i="1"/>
  <c r="Q48" i="1"/>
  <c r="K48" i="1"/>
  <c r="E48" i="1"/>
  <c r="BS47" i="1"/>
  <c r="BM47" i="1"/>
  <c r="BG47" i="1"/>
  <c r="BA47" i="1"/>
  <c r="AU47" i="1"/>
  <c r="AO47" i="1"/>
  <c r="AI47" i="1"/>
  <c r="AC47" i="1"/>
  <c r="W47" i="1"/>
  <c r="Q47" i="1"/>
  <c r="K47" i="1"/>
  <c r="E47" i="1"/>
  <c r="BS46" i="1"/>
  <c r="BM46" i="1"/>
  <c r="BG46" i="1"/>
  <c r="BA46" i="1"/>
  <c r="AU46" i="1"/>
  <c r="AO46" i="1"/>
  <c r="AI46" i="1"/>
  <c r="AC46" i="1"/>
  <c r="W46" i="1"/>
  <c r="Q46" i="1"/>
  <c r="K46" i="1"/>
  <c r="E46" i="1"/>
  <c r="BS45" i="1"/>
  <c r="BM45" i="1"/>
  <c r="BG45" i="1"/>
  <c r="BA45" i="1"/>
  <c r="AU45" i="1"/>
  <c r="AO45" i="1"/>
  <c r="AI45" i="1"/>
  <c r="AC45" i="1"/>
  <c r="W45" i="1"/>
  <c r="Q45" i="1"/>
  <c r="K45" i="1"/>
  <c r="E45" i="1"/>
  <c r="BS44" i="1"/>
  <c r="BM44" i="1"/>
  <c r="BG44" i="1"/>
  <c r="BA44" i="1"/>
  <c r="AU44" i="1"/>
  <c r="AO44" i="1"/>
  <c r="AI44" i="1"/>
  <c r="AC44" i="1"/>
  <c r="W44" i="1"/>
  <c r="Q44" i="1"/>
  <c r="K44" i="1"/>
  <c r="E44" i="1"/>
  <c r="BS43" i="1"/>
  <c r="BM43" i="1"/>
  <c r="BG43" i="1"/>
  <c r="BA43" i="1"/>
  <c r="AU43" i="1"/>
  <c r="AO43" i="1"/>
  <c r="AI43" i="1"/>
  <c r="AC43" i="1"/>
  <c r="W43" i="1"/>
  <c r="Q43" i="1"/>
  <c r="K43" i="1"/>
  <c r="E43" i="1"/>
  <c r="BS42" i="1"/>
  <c r="BM42" i="1"/>
  <c r="BG42" i="1"/>
  <c r="BA42" i="1"/>
  <c r="AU42" i="1"/>
  <c r="AO42" i="1"/>
  <c r="AI42" i="1"/>
  <c r="AC42" i="1"/>
  <c r="W42" i="1"/>
  <c r="Q42" i="1"/>
  <c r="K42" i="1"/>
  <c r="E42" i="1"/>
  <c r="BS41" i="1"/>
  <c r="BM41" i="1"/>
  <c r="BG41" i="1"/>
  <c r="BA41" i="1"/>
  <c r="AU41" i="1"/>
  <c r="AO41" i="1"/>
  <c r="AI41" i="1"/>
  <c r="AC41" i="1"/>
  <c r="W41" i="1"/>
  <c r="Q41" i="1"/>
  <c r="K41" i="1"/>
  <c r="E41" i="1"/>
  <c r="BS40" i="1"/>
  <c r="BM40" i="1"/>
  <c r="BG40" i="1"/>
  <c r="BA40" i="1"/>
  <c r="AU40" i="1"/>
  <c r="AO40" i="1"/>
  <c r="AI40" i="1"/>
  <c r="AC40" i="1"/>
  <c r="W40" i="1"/>
  <c r="Q40" i="1"/>
  <c r="K40" i="1"/>
  <c r="E40" i="1"/>
  <c r="BS39" i="1"/>
  <c r="BM39" i="1"/>
  <c r="BG39" i="1"/>
  <c r="BA39" i="1"/>
  <c r="AU39" i="1"/>
  <c r="AO39" i="1"/>
  <c r="AI39" i="1"/>
  <c r="AC39" i="1"/>
  <c r="W39" i="1"/>
  <c r="Q39" i="1"/>
  <c r="K39" i="1"/>
  <c r="E39" i="1"/>
  <c r="BS38" i="1"/>
  <c r="BM38" i="1"/>
  <c r="BG38" i="1"/>
  <c r="BA38" i="1"/>
  <c r="AU38" i="1"/>
  <c r="AO38" i="1"/>
  <c r="AI38" i="1"/>
  <c r="AC38" i="1"/>
  <c r="W38" i="1"/>
  <c r="Q38" i="1"/>
  <c r="K38" i="1"/>
  <c r="E38" i="1"/>
  <c r="BS37" i="1"/>
  <c r="BM37" i="1"/>
  <c r="BG37" i="1"/>
  <c r="BA37" i="1"/>
  <c r="AU37" i="1"/>
  <c r="AO37" i="1"/>
  <c r="AI37" i="1"/>
  <c r="AC37" i="1"/>
  <c r="W37" i="1"/>
  <c r="Q37" i="1"/>
  <c r="K37" i="1"/>
  <c r="E37" i="1"/>
  <c r="BS36" i="1"/>
  <c r="BM36" i="1"/>
  <c r="BG36" i="1"/>
  <c r="BA36" i="1"/>
  <c r="AU36" i="1"/>
  <c r="AO36" i="1"/>
  <c r="AI36" i="1"/>
  <c r="AC36" i="1"/>
  <c r="W36" i="1"/>
  <c r="Q36" i="1"/>
  <c r="K36" i="1"/>
  <c r="E36" i="1"/>
  <c r="BS35" i="1"/>
  <c r="BM35" i="1"/>
  <c r="BG35" i="1"/>
  <c r="BA35" i="1"/>
  <c r="AU35" i="1"/>
  <c r="AO35" i="1"/>
  <c r="AI35" i="1"/>
  <c r="AC35" i="1"/>
  <c r="W35" i="1"/>
  <c r="Q35" i="1"/>
  <c r="K35" i="1"/>
  <c r="E35" i="1"/>
  <c r="BS34" i="1"/>
  <c r="BM34" i="1"/>
  <c r="BG34" i="1"/>
  <c r="BA34" i="1"/>
  <c r="AU34" i="1"/>
  <c r="AO34" i="1"/>
  <c r="AI34" i="1"/>
  <c r="AC34" i="1"/>
  <c r="W34" i="1"/>
  <c r="Q34" i="1"/>
  <c r="K34" i="1"/>
  <c r="E34" i="1"/>
  <c r="BS33" i="1"/>
  <c r="BM33" i="1"/>
  <c r="BG33" i="1"/>
  <c r="BA33" i="1"/>
  <c r="AU33" i="1"/>
  <c r="AO33" i="1"/>
  <c r="AI33" i="1"/>
  <c r="AC33" i="1"/>
  <c r="W33" i="1"/>
  <c r="Q33" i="1"/>
  <c r="K33" i="1"/>
  <c r="E33" i="1"/>
  <c r="BS32" i="1"/>
  <c r="BM32" i="1"/>
  <c r="BG32" i="1"/>
  <c r="BA32" i="1"/>
  <c r="AU32" i="1"/>
  <c r="AO32" i="1"/>
  <c r="AI32" i="1"/>
  <c r="AC32" i="1"/>
  <c r="W32" i="1"/>
  <c r="Q32" i="1"/>
  <c r="K32" i="1"/>
  <c r="E32" i="1"/>
  <c r="BS31" i="1"/>
  <c r="BM31" i="1"/>
  <c r="BG31" i="1"/>
  <c r="BA31" i="1"/>
  <c r="AU31" i="1"/>
  <c r="AO31" i="1"/>
  <c r="AI31" i="1"/>
  <c r="AC31" i="1"/>
  <c r="W31" i="1"/>
  <c r="Q31" i="1"/>
  <c r="K31" i="1"/>
  <c r="E31" i="1"/>
  <c r="BS30" i="1"/>
  <c r="BS49" i="1" s="1"/>
  <c r="BS50" i="1" s="1"/>
  <c r="BM30" i="1"/>
  <c r="BG30" i="1"/>
  <c r="BA30" i="1"/>
  <c r="AU30" i="1"/>
  <c r="AO30" i="1"/>
  <c r="AI30" i="1"/>
  <c r="AC30" i="1"/>
  <c r="W30" i="1"/>
  <c r="Q30" i="1"/>
  <c r="K30" i="1"/>
  <c r="E30" i="1"/>
  <c r="BM29" i="1"/>
  <c r="BG29" i="1"/>
  <c r="BA29" i="1"/>
  <c r="AU29" i="1"/>
  <c r="AO29" i="1"/>
  <c r="AI29" i="1"/>
  <c r="AC29" i="1"/>
  <c r="W29" i="1"/>
  <c r="Q29" i="1"/>
  <c r="K29" i="1"/>
  <c r="E29" i="1"/>
  <c r="AU28" i="1"/>
  <c r="AO28" i="1"/>
  <c r="AI28" i="1"/>
  <c r="AC28" i="1"/>
  <c r="W28" i="1"/>
  <c r="Q28" i="1"/>
  <c r="K28" i="1"/>
  <c r="E28" i="1"/>
  <c r="AU27" i="1"/>
  <c r="AO27" i="1"/>
  <c r="AI27" i="1"/>
  <c r="AC27" i="1"/>
  <c r="W27" i="1"/>
  <c r="Q27" i="1"/>
  <c r="K27" i="1"/>
  <c r="E27" i="1"/>
  <c r="AO26" i="1"/>
  <c r="AI26" i="1"/>
  <c r="AC26" i="1"/>
  <c r="W26" i="1"/>
  <c r="Q26" i="1"/>
  <c r="K26" i="1"/>
  <c r="E26" i="1"/>
  <c r="AI25" i="1"/>
  <c r="AC25" i="1"/>
  <c r="W25" i="1"/>
  <c r="Q25" i="1"/>
  <c r="K25" i="1"/>
  <c r="E25" i="1"/>
  <c r="AC24" i="1"/>
  <c r="W24" i="1"/>
  <c r="Q24" i="1"/>
  <c r="K24" i="1"/>
  <c r="E24" i="1"/>
  <c r="AC23" i="1"/>
  <c r="W23" i="1"/>
  <c r="Q23" i="1"/>
  <c r="K23" i="1"/>
  <c r="E23" i="1"/>
  <c r="AC22" i="1"/>
  <c r="Q22" i="1"/>
  <c r="K22" i="1"/>
  <c r="E22" i="1"/>
  <c r="AC21" i="1"/>
  <c r="Q21" i="1"/>
  <c r="K21" i="1"/>
  <c r="E21" i="1"/>
  <c r="Q20" i="1"/>
  <c r="K20" i="1"/>
  <c r="E20" i="1"/>
  <c r="K19" i="1"/>
  <c r="E19" i="1"/>
  <c r="E18" i="1"/>
  <c r="E17" i="1"/>
  <c r="AV45" i="1" l="1"/>
  <c r="BN50" i="1"/>
  <c r="X50" i="1"/>
  <c r="L50" i="1"/>
  <c r="E49" i="1"/>
  <c r="E50" i="1" s="1"/>
  <c r="F50" i="1"/>
  <c r="R50" i="1"/>
  <c r="AD50" i="1"/>
  <c r="BB50" i="1"/>
  <c r="BH50" i="1"/>
  <c r="AP50" i="1"/>
  <c r="AJ50" i="1"/>
  <c r="AV50" i="1"/>
  <c r="BT50" i="1"/>
  <c r="BM49" i="1"/>
  <c r="BM50" i="1" s="1"/>
  <c r="BG49" i="1"/>
  <c r="BG50" i="1" s="1"/>
  <c r="AI49" i="1"/>
  <c r="AI50" i="1" s="1"/>
  <c r="AO49" i="1"/>
  <c r="AO50" i="1" s="1"/>
  <c r="Q49" i="1"/>
  <c r="Q50" i="1" s="1"/>
  <c r="AC49" i="1"/>
  <c r="AC50" i="1" s="1"/>
  <c r="BA49" i="1"/>
  <c r="BA50" i="1" s="1"/>
  <c r="K49" i="1"/>
  <c r="K50" i="1" s="1"/>
  <c r="W49" i="1"/>
  <c r="W50" i="1" s="1"/>
  <c r="AU49" i="1"/>
  <c r="AU50" i="1" s="1"/>
</calcChain>
</file>

<file path=xl/sharedStrings.xml><?xml version="1.0" encoding="utf-8"?>
<sst xmlns="http://schemas.openxmlformats.org/spreadsheetml/2006/main" count="255" uniqueCount="41">
  <si>
    <t>New Zealand</t>
  </si>
  <si>
    <t>Canada</t>
  </si>
  <si>
    <t>Storbritannia</t>
  </si>
  <si>
    <t>Sverige</t>
  </si>
  <si>
    <t>Australia</t>
  </si>
  <si>
    <t>Israel</t>
  </si>
  <si>
    <t>Tsjekkia</t>
  </si>
  <si>
    <t>Brazil</t>
  </si>
  <si>
    <t>Norge</t>
  </si>
  <si>
    <t>Island</t>
  </si>
  <si>
    <t>Mexico</t>
  </si>
  <si>
    <t>Tyrkia</t>
  </si>
  <si>
    <t>År</t>
  </si>
  <si>
    <t>Inflasjonsrate</t>
  </si>
  <si>
    <t>Inflasjonsmålmedian</t>
  </si>
  <si>
    <t>Kvadrert avvik</t>
  </si>
  <si>
    <t>Kvadrert avvik ledighet</t>
  </si>
  <si>
    <t>Arbeidsledighet</t>
  </si>
  <si>
    <t>Inflasjonsmål</t>
  </si>
  <si>
    <t>N/A</t>
  </si>
  <si>
    <t>MERK</t>
  </si>
  <si>
    <t>Vedtatt av RBA i 93, men formelt (skriftlig) satt igang i 96'</t>
  </si>
  <si>
    <t>Begynte i 1998, og ble vedtatt i slutten av 97. Se kilde i kilde-doklument</t>
  </si>
  <si>
    <t>Starter styring</t>
  </si>
  <si>
    <t>Samlet varians</t>
  </si>
  <si>
    <t>VARIANS</t>
  </si>
  <si>
    <t>Rangering basert på best gjennomsnittlig varians</t>
  </si>
  <si>
    <t>Rangering best varians arbeidsledighet</t>
  </si>
  <si>
    <t>Brasil</t>
  </si>
  <si>
    <t>Land</t>
  </si>
  <si>
    <t>Varians</t>
  </si>
  <si>
    <t>Rangering</t>
  </si>
  <si>
    <t>Ranking</t>
  </si>
  <si>
    <t>Inflasjon</t>
  </si>
  <si>
    <t>Ledighet</t>
  </si>
  <si>
    <t>Samvariasjon</t>
  </si>
  <si>
    <t>Kovarians</t>
  </si>
  <si>
    <t>Korrelasjon</t>
  </si>
  <si>
    <t>Korr uten B og T</t>
  </si>
  <si>
    <t xml:space="preserve">Canada </t>
  </si>
  <si>
    <t>Isreal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</si>
</sst>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_-;\-* #,##0.00_-;_-* &quot;-&quot;??_-;_-@"/>
    <numFmt numFmtId="165" formatCode="_-* #,##0.0000_-;\-* #,##0.0000_-;_-* &quot;-&quot;??_-;_-@"/>
    <numFmt numFmtId="166" formatCode="0.0000\ %"/>
    <numFmt numFmtId="167" formatCode="_-* #,##0.000000_-;\-* #,##0.000000_-;_-* &quot;-&quot;??_-;_-@"/>
    <numFmt numFmtId="168" formatCode="_-* #,##0.000_-;\-* #,##0.000_-;_-* &quot;-&quot;??_-;_-@"/>
    <numFmt numFmtId="169" formatCode="_-* #,##0.000000_-;\-* #,##0.000000_-;_-* &quot;-&quot;????_-;_-@"/>
    <numFmt numFmtId="170" formatCode="0.000000"/>
    <numFmt numFmtId="171" formatCode="_-* #,##0.000000_-;\-* #,##0.000000_-;_-* &quot;-&quot;??.0000_-;_-@"/>
    <numFmt numFmtId="172" formatCode="0.0000"/>
    <numFmt numFmtId="173" formatCode="0.000%"/>
    <numFmt numFmtId="174" formatCode="_-* #,##0.000000_-;\-* #,##0.000000_-;_-* &quot;-&quot;??????_-;_-@_-"/>
    <numFmt numFmtId="175" formatCode="0.000000000"/>
    <numFmt numFmtId="176" formatCode="_-* #,##0.000000_-;\-* #,##0.000000_-;_-* &quot;-&quot;??_-;_-@_-"/>
  </numFmts>
  <fonts count="14">
    <font>
      <sz val="12"/>
      <color theme="1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Roman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BFBFBF"/>
      </patternFill>
    </fill>
    <fill>
      <patternFill patternType="solid">
        <fgColor theme="6" tint="0.59999389629810485"/>
        <bgColor rgb="FFD6DCE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/>
    <xf numFmtId="165" fontId="1" fillId="0" borderId="0" xfId="0" applyNumberFormat="1" applyFont="1"/>
    <xf numFmtId="165" fontId="2" fillId="0" borderId="0" xfId="0" applyNumberFormat="1" applyFont="1"/>
    <xf numFmtId="9" fontId="1" fillId="0" borderId="0" xfId="0" applyNumberFormat="1" applyFont="1"/>
    <xf numFmtId="0" fontId="3" fillId="0" borderId="0" xfId="0" applyFont="1"/>
    <xf numFmtId="168" fontId="1" fillId="0" borderId="0" xfId="0" applyNumberFormat="1" applyFont="1"/>
    <xf numFmtId="0" fontId="4" fillId="0" borderId="0" xfId="0" applyFont="1"/>
    <xf numFmtId="0" fontId="1" fillId="0" borderId="0" xfId="0" applyFont="1" applyAlignment="1"/>
    <xf numFmtId="168" fontId="1" fillId="0" borderId="0" xfId="0" applyNumberFormat="1" applyFont="1" applyAlignment="1"/>
    <xf numFmtId="0" fontId="1" fillId="0" borderId="6" xfId="0" applyFont="1" applyBorder="1"/>
    <xf numFmtId="165" fontId="1" fillId="0" borderId="7" xfId="0" applyNumberFormat="1" applyFont="1" applyBorder="1"/>
    <xf numFmtId="164" fontId="1" fillId="0" borderId="7" xfId="0" applyNumberFormat="1" applyFont="1" applyBorder="1"/>
    <xf numFmtId="168" fontId="1" fillId="0" borderId="7" xfId="0" applyNumberFormat="1" applyFont="1" applyBorder="1"/>
    <xf numFmtId="165" fontId="2" fillId="0" borderId="7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7" fontId="1" fillId="0" borderId="10" xfId="0" applyNumberFormat="1" applyFont="1" applyBorder="1"/>
    <xf numFmtId="164" fontId="1" fillId="0" borderId="10" xfId="0" applyNumberFormat="1" applyFont="1" applyBorder="1"/>
    <xf numFmtId="169" fontId="1" fillId="0" borderId="10" xfId="0" applyNumberFormat="1" applyFont="1" applyBorder="1"/>
    <xf numFmtId="168" fontId="1" fillId="0" borderId="10" xfId="0" applyNumberFormat="1" applyFont="1" applyBorder="1"/>
    <xf numFmtId="167" fontId="4" fillId="0" borderId="2" xfId="0" applyNumberFormat="1" applyFont="1" applyBorder="1"/>
    <xf numFmtId="164" fontId="1" fillId="0" borderId="2" xfId="0" applyNumberFormat="1" applyFont="1" applyBorder="1"/>
    <xf numFmtId="171" fontId="1" fillId="0" borderId="0" xfId="0" applyNumberFormat="1" applyFont="1"/>
    <xf numFmtId="0" fontId="1" fillId="0" borderId="5" xfId="0" applyFont="1" applyBorder="1" applyAlignment="1">
      <alignment horizontal="center"/>
    </xf>
    <xf numFmtId="171" fontId="1" fillId="0" borderId="7" xfId="0" applyNumberFormat="1" applyFont="1" applyBorder="1"/>
    <xf numFmtId="0" fontId="1" fillId="0" borderId="8" xfId="0" applyFont="1" applyBorder="1" applyAlignment="1">
      <alignment horizontal="center"/>
    </xf>
    <xf numFmtId="0" fontId="6" fillId="0" borderId="2" xfId="0" applyFont="1" applyBorder="1"/>
    <xf numFmtId="10" fontId="2" fillId="0" borderId="0" xfId="0" applyNumberFormat="1" applyFont="1"/>
    <xf numFmtId="0" fontId="0" fillId="0" borderId="0" xfId="0"/>
    <xf numFmtId="10" fontId="1" fillId="0" borderId="0" xfId="0" applyNumberFormat="1" applyFont="1"/>
    <xf numFmtId="0" fontId="2" fillId="0" borderId="0" xfId="0" applyFont="1"/>
    <xf numFmtId="0" fontId="6" fillId="0" borderId="3" xfId="0" applyFont="1" applyBorder="1"/>
    <xf numFmtId="0" fontId="7" fillId="0" borderId="5" xfId="0" applyFont="1" applyBorder="1"/>
    <xf numFmtId="10" fontId="2" fillId="0" borderId="5" xfId="0" applyNumberFormat="1" applyFont="1" applyBorder="1"/>
    <xf numFmtId="0" fontId="1" fillId="0" borderId="0" xfId="0" applyFont="1" applyBorder="1"/>
    <xf numFmtId="166" fontId="1" fillId="0" borderId="0" xfId="0" applyNumberFormat="1" applyFont="1" applyBorder="1"/>
    <xf numFmtId="167" fontId="1" fillId="0" borderId="0" xfId="0" applyNumberFormat="1" applyFont="1" applyBorder="1"/>
    <xf numFmtId="167" fontId="1" fillId="0" borderId="7" xfId="0" applyNumberFormat="1" applyFont="1" applyBorder="1"/>
    <xf numFmtId="172" fontId="1" fillId="0" borderId="0" xfId="0" applyNumberFormat="1" applyFont="1" applyBorder="1"/>
    <xf numFmtId="169" fontId="1" fillId="0" borderId="0" xfId="0" applyNumberFormat="1" applyFont="1" applyBorder="1"/>
    <xf numFmtId="169" fontId="1" fillId="0" borderId="7" xfId="0" applyNumberFormat="1" applyFont="1" applyBorder="1"/>
    <xf numFmtId="0" fontId="0" fillId="0" borderId="0" xfId="0" applyBorder="1"/>
    <xf numFmtId="172" fontId="7" fillId="0" borderId="0" xfId="0" applyNumberFormat="1" applyFont="1" applyBorder="1"/>
    <xf numFmtId="0" fontId="1" fillId="0" borderId="0" xfId="0" applyFont="1" applyBorder="1" applyAlignment="1"/>
    <xf numFmtId="9" fontId="1" fillId="0" borderId="0" xfId="0" applyNumberFormat="1" applyFont="1" applyBorder="1"/>
    <xf numFmtId="0" fontId="6" fillId="0" borderId="7" xfId="0" applyFont="1" applyBorder="1"/>
    <xf numFmtId="0" fontId="6" fillId="0" borderId="7" xfId="0" applyFont="1" applyBorder="1" applyAlignment="1"/>
    <xf numFmtId="0" fontId="6" fillId="0" borderId="14" xfId="0" applyFont="1" applyBorder="1"/>
    <xf numFmtId="0" fontId="6" fillId="0" borderId="6" xfId="0" applyFont="1" applyBorder="1"/>
    <xf numFmtId="0" fontId="9" fillId="0" borderId="1" xfId="0" applyFont="1" applyBorder="1"/>
    <xf numFmtId="0" fontId="6" fillId="0" borderId="8" xfId="0" applyFont="1" applyBorder="1"/>
    <xf numFmtId="0" fontId="4" fillId="0" borderId="17" xfId="0" applyFont="1" applyBorder="1"/>
    <xf numFmtId="170" fontId="1" fillId="0" borderId="17" xfId="0" applyNumberFormat="1" applyFont="1" applyBorder="1"/>
    <xf numFmtId="0" fontId="4" fillId="0" borderId="18" xfId="0" applyFont="1" applyBorder="1"/>
    <xf numFmtId="170" fontId="1" fillId="0" borderId="18" xfId="0" applyNumberFormat="1" applyFont="1" applyBorder="1"/>
    <xf numFmtId="0" fontId="4" fillId="0" borderId="19" xfId="0" applyFont="1" applyBorder="1"/>
    <xf numFmtId="170" fontId="1" fillId="0" borderId="19" xfId="0" applyNumberFormat="1" applyFont="1" applyBorder="1"/>
    <xf numFmtId="0" fontId="4" fillId="0" borderId="4" xfId="0" applyFont="1" applyBorder="1" applyAlignment="1"/>
    <xf numFmtId="0" fontId="4" fillId="0" borderId="6" xfId="0" applyFont="1" applyBorder="1" applyAlignment="1"/>
    <xf numFmtId="0" fontId="6" fillId="0" borderId="12" xfId="0" applyFont="1" applyBorder="1"/>
    <xf numFmtId="0" fontId="11" fillId="0" borderId="12" xfId="0" applyFont="1" applyBorder="1" applyAlignment="1"/>
    <xf numFmtId="0" fontId="1" fillId="0" borderId="21" xfId="0" applyFont="1" applyBorder="1"/>
    <xf numFmtId="0" fontId="1" fillId="0" borderId="20" xfId="0" applyFont="1" applyBorder="1"/>
    <xf numFmtId="169" fontId="4" fillId="0" borderId="2" xfId="0" applyNumberFormat="1" applyFont="1" applyBorder="1"/>
    <xf numFmtId="0" fontId="4" fillId="0" borderId="1" xfId="0" applyFont="1" applyBorder="1" applyAlignment="1"/>
    <xf numFmtId="174" fontId="1" fillId="0" borderId="0" xfId="0" applyNumberFormat="1" applyFont="1"/>
    <xf numFmtId="170" fontId="1" fillId="0" borderId="0" xfId="0" applyNumberFormat="1" applyFont="1"/>
    <xf numFmtId="0" fontId="4" fillId="0" borderId="13" xfId="0" applyFont="1" applyBorder="1"/>
    <xf numFmtId="0" fontId="1" fillId="0" borderId="26" xfId="0" applyFont="1" applyBorder="1" applyAlignment="1"/>
    <xf numFmtId="0" fontId="1" fillId="0" borderId="16" xfId="0" applyFont="1" applyBorder="1" applyAlignment="1"/>
    <xf numFmtId="0" fontId="1" fillId="0" borderId="13" xfId="0" applyFont="1" applyBorder="1" applyAlignment="1"/>
    <xf numFmtId="0" fontId="4" fillId="0" borderId="14" xfId="0" applyFont="1" applyBorder="1"/>
    <xf numFmtId="173" fontId="4" fillId="0" borderId="25" xfId="0" applyNumberFormat="1" applyFont="1" applyBorder="1"/>
    <xf numFmtId="173" fontId="4" fillId="0" borderId="24" xfId="0" applyNumberFormat="1" applyFont="1" applyBorder="1"/>
    <xf numFmtId="173" fontId="4" fillId="0" borderId="23" xfId="0" applyNumberFormat="1" applyFont="1" applyBorder="1"/>
    <xf numFmtId="0" fontId="1" fillId="0" borderId="22" xfId="0" applyFont="1" applyBorder="1" applyAlignment="1"/>
    <xf numFmtId="173" fontId="4" fillId="0" borderId="10" xfId="0" applyNumberFormat="1" applyFont="1" applyBorder="1"/>
    <xf numFmtId="0" fontId="1" fillId="0" borderId="13" xfId="0" applyFont="1" applyFill="1" applyBorder="1" applyAlignment="1"/>
    <xf numFmtId="173" fontId="4" fillId="0" borderId="11" xfId="0" applyNumberFormat="1" applyFont="1" applyBorder="1"/>
    <xf numFmtId="167" fontId="1" fillId="0" borderId="0" xfId="0" applyNumberFormat="1" applyFont="1"/>
    <xf numFmtId="169" fontId="1" fillId="0" borderId="0" xfId="0" applyNumberFormat="1" applyFont="1"/>
    <xf numFmtId="169" fontId="0" fillId="0" borderId="0" xfId="0" applyNumberFormat="1" applyFont="1" applyAlignment="1"/>
    <xf numFmtId="0" fontId="4" fillId="0" borderId="0" xfId="0" applyFont="1" applyBorder="1" applyAlignment="1"/>
    <xf numFmtId="171" fontId="1" fillId="0" borderId="0" xfId="0" applyNumberFormat="1" applyFont="1" applyBorder="1"/>
    <xf numFmtId="0" fontId="4" fillId="0" borderId="0" xfId="0" applyFont="1" applyBorder="1"/>
    <xf numFmtId="0" fontId="4" fillId="0" borderId="27" xfId="0" applyFont="1" applyBorder="1" applyAlignment="1"/>
    <xf numFmtId="171" fontId="1" fillId="0" borderId="28" xfId="0" applyNumberFormat="1" applyFont="1" applyBorder="1"/>
    <xf numFmtId="0" fontId="4" fillId="0" borderId="29" xfId="0" applyFont="1" applyBorder="1" applyAlignment="1"/>
    <xf numFmtId="171" fontId="1" fillId="0" borderId="30" xfId="0" applyNumberFormat="1" applyFont="1" applyBorder="1"/>
    <xf numFmtId="0" fontId="4" fillId="0" borderId="31" xfId="0" applyFont="1" applyBorder="1" applyAlignment="1"/>
    <xf numFmtId="0" fontId="4" fillId="0" borderId="27" xfId="0" applyFont="1" applyBorder="1"/>
    <xf numFmtId="170" fontId="1" fillId="0" borderId="28" xfId="0" applyNumberFormat="1" applyFont="1" applyBorder="1"/>
    <xf numFmtId="0" fontId="4" fillId="0" borderId="29" xfId="0" applyFont="1" applyBorder="1"/>
    <xf numFmtId="170" fontId="1" fillId="0" borderId="30" xfId="0" applyNumberFormat="1" applyFont="1" applyBorder="1"/>
    <xf numFmtId="170" fontId="1" fillId="0" borderId="26" xfId="0" applyNumberFormat="1" applyFont="1" applyBorder="1"/>
    <xf numFmtId="171" fontId="1" fillId="0" borderId="14" xfId="0" applyNumberFormat="1" applyFont="1" applyBorder="1"/>
    <xf numFmtId="0" fontId="4" fillId="0" borderId="14" xfId="0" applyFont="1" applyBorder="1" applyAlignment="1"/>
    <xf numFmtId="0" fontId="1" fillId="0" borderId="27" xfId="0" applyFont="1" applyBorder="1"/>
    <xf numFmtId="175" fontId="1" fillId="0" borderId="28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6" xfId="0" applyFont="1" applyBorder="1"/>
    <xf numFmtId="176" fontId="1" fillId="0" borderId="0" xfId="1" applyNumberFormat="1" applyFont="1"/>
    <xf numFmtId="165" fontId="1" fillId="0" borderId="10" xfId="0" applyNumberFormat="1" applyFont="1" applyBorder="1"/>
    <xf numFmtId="165" fontId="1" fillId="0" borderId="0" xfId="0" applyNumberFormat="1" applyFont="1" applyBorder="1"/>
    <xf numFmtId="0" fontId="1" fillId="0" borderId="22" xfId="0" applyFont="1" applyBorder="1"/>
    <xf numFmtId="164" fontId="1" fillId="0" borderId="22" xfId="0" applyNumberFormat="1" applyFont="1" applyBorder="1"/>
    <xf numFmtId="9" fontId="1" fillId="0" borderId="22" xfId="2" applyFont="1" applyBorder="1"/>
    <xf numFmtId="9" fontId="1" fillId="0" borderId="0" xfId="2" applyFont="1"/>
    <xf numFmtId="9" fontId="1" fillId="0" borderId="7" xfId="2" applyFont="1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'Ark1'!$C$73:$C$84</c:f>
              <c:numCache>
                <c:formatCode>_-* #\ ##0.000000_-;\-* #\ ##0.000000_-;_-* "-"??.0000_-;_-@</c:formatCode>
                <c:ptCount val="12"/>
                <c:pt idx="0">
                  <c:v>9.5160714285714293E-5</c:v>
                </c:pt>
                <c:pt idx="1">
                  <c:v>9.6501724137931072E-5</c:v>
                </c:pt>
                <c:pt idx="2">
                  <c:v>1.0195736842105264E-4</c:v>
                </c:pt>
                <c:pt idx="3">
                  <c:v>1.3187407407407406E-4</c:v>
                </c:pt>
                <c:pt idx="4">
                  <c:v>1.8156639999999995E-4</c:v>
                </c:pt>
                <c:pt idx="5">
                  <c:v>2.6766052631578953E-4</c:v>
                </c:pt>
                <c:pt idx="6">
                  <c:v>2.7243612903225811E-4</c:v>
                </c:pt>
                <c:pt idx="7">
                  <c:v>3.3544363636363637E-4</c:v>
                </c:pt>
                <c:pt idx="8" formatCode="_-* #\ ##0.000000_-;\-* #\ ##0.000000_-;_-* &quot;-&quot;??_-;_-@_-">
                  <c:v>4.3376599999999998E-4</c:v>
                </c:pt>
                <c:pt idx="9">
                  <c:v>1.2837163157894743E-3</c:v>
                </c:pt>
                <c:pt idx="10">
                  <c:v>1.0501728571428576E-3</c:v>
                </c:pt>
                <c:pt idx="11">
                  <c:v>3.3730355555555559E-3</c:v>
                </c:pt>
              </c:numCache>
            </c:numRef>
          </c:xVal>
          <c:yVal>
            <c:numRef>
              <c:f>'Ark1'!$E$73:$E$84</c:f>
              <c:numCache>
                <c:formatCode>0.000000</c:formatCode>
                <c:ptCount val="12"/>
                <c:pt idx="0">
                  <c:v>5.6869586486486485E-3</c:v>
                </c:pt>
                <c:pt idx="1">
                  <c:v>7.2467682926829263E-3</c:v>
                </c:pt>
                <c:pt idx="2">
                  <c:v>1.7127396296296293E-3</c:v>
                </c:pt>
                <c:pt idx="3">
                  <c:v>5.0499619512195133E-3</c:v>
                </c:pt>
                <c:pt idx="4">
                  <c:v>5.7844255172413792E-3</c:v>
                </c:pt>
                <c:pt idx="5">
                  <c:v>1.7254692592592589E-3</c:v>
                </c:pt>
                <c:pt idx="6">
                  <c:v>3.5978290243902427E-3</c:v>
                </c:pt>
                <c:pt idx="7">
                  <c:v>4.0393753846153842E-3</c:v>
                </c:pt>
                <c:pt idx="8">
                  <c:v>5.5595200000000001E-3</c:v>
                </c:pt>
                <c:pt idx="9">
                  <c:v>2.6668043750000003E-3</c:v>
                </c:pt>
                <c:pt idx="10">
                  <c:v>8.5589710714285717E-3</c:v>
                </c:pt>
                <c:pt idx="11">
                  <c:v>1.1752372857142857E-2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4F-6745-81C8-2AFACB9E7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901615"/>
        <c:axId val="1766437487"/>
      </c:scatterChart>
      <c:valAx>
        <c:axId val="1765901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00_-;\-* #\ ##0.000000_-;_-* &quot;-&quot;??.0000_-;_-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6437487"/>
        <c:crosses val="autoZero"/>
        <c:crossBetween val="midCat"/>
      </c:valAx>
      <c:valAx>
        <c:axId val="1766437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59016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2"/>
                </a:solidFill>
              </a:ln>
              <a:effectLst/>
            </c:spPr>
          </c:marker>
          <c:trendline>
            <c:spPr>
              <a:ln w="9525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'Ark1'!$C$73:$C$82</c:f>
              <c:numCache>
                <c:formatCode>_-* #\ ##0.000000_-;\-* #\ ##0.000000_-;_-* "-"??.0000_-;_-@</c:formatCode>
                <c:ptCount val="10"/>
                <c:pt idx="0">
                  <c:v>9.5160714285714293E-5</c:v>
                </c:pt>
                <c:pt idx="1">
                  <c:v>9.6501724137931072E-5</c:v>
                </c:pt>
                <c:pt idx="2">
                  <c:v>1.0195736842105264E-4</c:v>
                </c:pt>
                <c:pt idx="3">
                  <c:v>1.3187407407407406E-4</c:v>
                </c:pt>
                <c:pt idx="4">
                  <c:v>1.8156639999999995E-4</c:v>
                </c:pt>
                <c:pt idx="5">
                  <c:v>2.6766052631578953E-4</c:v>
                </c:pt>
                <c:pt idx="6">
                  <c:v>2.7243612903225811E-4</c:v>
                </c:pt>
                <c:pt idx="7">
                  <c:v>3.3544363636363637E-4</c:v>
                </c:pt>
                <c:pt idx="8" formatCode="_-* #\ ##0.000000_-;\-* #\ ##0.000000_-;_-* &quot;-&quot;??_-;_-@_-">
                  <c:v>4.3376599999999998E-4</c:v>
                </c:pt>
                <c:pt idx="9">
                  <c:v>1.2837163157894743E-3</c:v>
                </c:pt>
              </c:numCache>
            </c:numRef>
          </c:xVal>
          <c:yVal>
            <c:numRef>
              <c:f>'Ark1'!$E$73:$E$82</c:f>
              <c:numCache>
                <c:formatCode>0.000000</c:formatCode>
                <c:ptCount val="10"/>
                <c:pt idx="0">
                  <c:v>5.6869586486486485E-3</c:v>
                </c:pt>
                <c:pt idx="1">
                  <c:v>7.2467682926829263E-3</c:v>
                </c:pt>
                <c:pt idx="2">
                  <c:v>1.7127396296296293E-3</c:v>
                </c:pt>
                <c:pt idx="3">
                  <c:v>5.0499619512195133E-3</c:v>
                </c:pt>
                <c:pt idx="4">
                  <c:v>5.7844255172413792E-3</c:v>
                </c:pt>
                <c:pt idx="5">
                  <c:v>1.7254692592592589E-3</c:v>
                </c:pt>
                <c:pt idx="6">
                  <c:v>3.5978290243902427E-3</c:v>
                </c:pt>
                <c:pt idx="7">
                  <c:v>4.0393753846153842E-3</c:v>
                </c:pt>
                <c:pt idx="8">
                  <c:v>5.5595200000000001E-3</c:v>
                </c:pt>
                <c:pt idx="9">
                  <c:v>2.6668043750000003E-3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A3-6741-A4CB-6D0FD4E7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0917407"/>
        <c:axId val="1770974655"/>
      </c:scatterChart>
      <c:valAx>
        <c:axId val="1770917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00_-;\-* #\ ##0.000000_-;_-* &quot;-&quot;??.0000_-;_-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0974655"/>
        <c:crosses val="autoZero"/>
        <c:crossBetween val="midCat"/>
      </c:valAx>
      <c:valAx>
        <c:axId val="177097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09174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solidFill>
                  <a:schemeClr val="tx1"/>
                </a:solidFill>
              </a:rPr>
              <a:t>Brasil</a:t>
            </a:r>
          </a:p>
        </c:rich>
      </c:tx>
      <c:overlay val="0"/>
      <c:spPr>
        <a:solidFill>
          <a:schemeClr val="bg1"/>
        </a:solidFill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'Ark1'!$AW$57</c:f>
              <c:strCache>
                <c:ptCount val="1"/>
                <c:pt idx="0">
                  <c:v>Inflasjon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f>'Ark1'!$AR$27:$AR$48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'Ark1'!$AW$58:$AW$79</c:f>
              <c:numCache>
                <c:formatCode>_-* #\ ##0.0000_-;\-* #\ ##0.0000_-;_-* "-"??_-;_-@</c:formatCode>
                <c:ptCount val="22"/>
                <c:pt idx="0">
                  <c:v>4.8599999999999997E-2</c:v>
                </c:pt>
                <c:pt idx="1">
                  <c:v>7.0400000000000004E-2</c:v>
                </c:pt>
                <c:pt idx="2">
                  <c:v>6.8400000000000002E-2</c:v>
                </c:pt>
                <c:pt idx="3">
                  <c:v>8.4500000000000006E-2</c:v>
                </c:pt>
                <c:pt idx="4">
                  <c:v>0.14710000000000001</c:v>
                </c:pt>
                <c:pt idx="5">
                  <c:v>6.6000000000000003E-2</c:v>
                </c:pt>
                <c:pt idx="6">
                  <c:v>6.8699999999999997E-2</c:v>
                </c:pt>
                <c:pt idx="7">
                  <c:v>4.1799999999999997E-2</c:v>
                </c:pt>
                <c:pt idx="8">
                  <c:v>3.4599999999999999E-2</c:v>
                </c:pt>
                <c:pt idx="9">
                  <c:v>5.6800000000000003E-2</c:v>
                </c:pt>
                <c:pt idx="10">
                  <c:v>4.8899999999999999E-2</c:v>
                </c:pt>
                <c:pt idx="11">
                  <c:v>5.04E-2</c:v>
                </c:pt>
                <c:pt idx="12">
                  <c:v>6.6400000000000001E-2</c:v>
                </c:pt>
                <c:pt idx="13">
                  <c:v>5.3999999999999999E-2</c:v>
                </c:pt>
                <c:pt idx="14">
                  <c:v>6.2E-2</c:v>
                </c:pt>
                <c:pt idx="15">
                  <c:v>6.3299999999999995E-2</c:v>
                </c:pt>
                <c:pt idx="16">
                  <c:v>9.0300000000000005E-2</c:v>
                </c:pt>
                <c:pt idx="17">
                  <c:v>8.7400000000000005E-2</c:v>
                </c:pt>
                <c:pt idx="18">
                  <c:v>3.4500000000000003E-2</c:v>
                </c:pt>
                <c:pt idx="19">
                  <c:v>3.6600000000000001E-2</c:v>
                </c:pt>
                <c:pt idx="20">
                  <c:v>3.73E-2</c:v>
                </c:pt>
                <c:pt idx="21">
                  <c:v>4.5199999999999997E-2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D-B046-8B65-8B1AE1EFCFC3}"/>
            </c:ext>
          </c:extLst>
        </c:ser>
        <c:ser>
          <c:idx val="1"/>
          <c:order val="1"/>
          <c:tx>
            <c:strRef>
              <c:f>'Ark1'!$AV$57</c:f>
              <c:strCache>
                <c:ptCount val="1"/>
                <c:pt idx="0">
                  <c:v>Arbeidsledighet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'Ark1'!$AR$27:$AR$48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'Ark1'!$AV$58:$AV$79</c:f>
              <c:numCache>
                <c:formatCode>0.00%</c:formatCode>
                <c:ptCount val="22"/>
                <c:pt idx="0">
                  <c:v>0.1021</c:v>
                </c:pt>
                <c:pt idx="1">
                  <c:v>9.9000000000000005E-2</c:v>
                </c:pt>
                <c:pt idx="2">
                  <c:v>9.6100000000000005E-2</c:v>
                </c:pt>
                <c:pt idx="3">
                  <c:v>9.3700000000000006E-2</c:v>
                </c:pt>
                <c:pt idx="4">
                  <c:v>9.9900000000000003E-2</c:v>
                </c:pt>
                <c:pt idx="5">
                  <c:v>9.11E-2</c:v>
                </c:pt>
                <c:pt idx="6">
                  <c:v>9.5699999999999993E-2</c:v>
                </c:pt>
                <c:pt idx="7">
                  <c:v>8.6400000000000005E-2</c:v>
                </c:pt>
                <c:pt idx="8">
                  <c:v>8.3299999999999999E-2</c:v>
                </c:pt>
                <c:pt idx="9">
                  <c:v>7.3400000000000007E-2</c:v>
                </c:pt>
                <c:pt idx="10">
                  <c:v>8.5199999999999998E-2</c:v>
                </c:pt>
                <c:pt idx="11">
                  <c:v>7.7299999999999994E-2</c:v>
                </c:pt>
                <c:pt idx="12">
                  <c:v>6.9199999999999998E-2</c:v>
                </c:pt>
                <c:pt idx="13">
                  <c:v>7.1900000000000006E-2</c:v>
                </c:pt>
                <c:pt idx="14">
                  <c:v>6.9800000000000001E-2</c:v>
                </c:pt>
                <c:pt idx="15">
                  <c:v>6.6600000000000006E-2</c:v>
                </c:pt>
                <c:pt idx="16">
                  <c:v>8.43E-2</c:v>
                </c:pt>
                <c:pt idx="17">
                  <c:v>0.11600000000000001</c:v>
                </c:pt>
                <c:pt idx="18">
                  <c:v>0.12820000000000001</c:v>
                </c:pt>
                <c:pt idx="19">
                  <c:v>0.12330000000000001</c:v>
                </c:pt>
                <c:pt idx="20">
                  <c:v>0.1193</c:v>
                </c:pt>
                <c:pt idx="21">
                  <c:v>0.13669999999999999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D-B046-8B65-8B1AE1EFC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578000"/>
        <c:axId val="1131043328"/>
      </c:barChart>
      <c:catAx>
        <c:axId val="112457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31043328"/>
        <c:crosses val="autoZero"/>
        <c:auto val="1"/>
        <c:lblAlgn val="ctr"/>
        <c:lblOffset val="100"/>
        <c:noMultiLvlLbl val="0"/>
      </c:catAx>
      <c:valAx>
        <c:axId val="11310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_-;\-* #\ ##0.0000_-;_-* &quot;-&quot;??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457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solidFill>
                  <a:schemeClr val="tx1"/>
                </a:solidFill>
              </a:rPr>
              <a:t>Tyrkia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'Ark1'!$BR$57</c:f>
              <c:strCache>
                <c:ptCount val="1"/>
                <c:pt idx="0">
                  <c:v>Inflasjon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f>'Ark1'!$BP$33:$BP$47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'Ark1'!$BR$58:$BR$72</c:f>
              <c:numCache>
                <c:formatCode>_-* #\ ##0.0000_-;\-* #\ ##0.0000_-;_-* "-"??_-;_-@</c:formatCode>
                <c:ptCount val="15"/>
                <c:pt idx="0">
                  <c:v>8.1799999999999998E-2</c:v>
                </c:pt>
                <c:pt idx="1">
                  <c:v>9.6000000000000002E-2</c:v>
                </c:pt>
                <c:pt idx="2">
                  <c:v>8.7599999999999997E-2</c:v>
                </c:pt>
                <c:pt idx="3">
                  <c:v>0.10440000000000001</c:v>
                </c:pt>
                <c:pt idx="4">
                  <c:v>6.25E-2</c:v>
                </c:pt>
                <c:pt idx="5">
                  <c:v>8.5699999999999998E-2</c:v>
                </c:pt>
                <c:pt idx="6">
                  <c:v>6.4699999999999994E-2</c:v>
                </c:pt>
                <c:pt idx="7">
                  <c:v>8.8900000000000007E-2</c:v>
                </c:pt>
                <c:pt idx="8">
                  <c:v>7.4899999999999994E-2</c:v>
                </c:pt>
                <c:pt idx="9">
                  <c:v>8.8499999999999995E-2</c:v>
                </c:pt>
                <c:pt idx="10">
                  <c:v>7.6700000000000004E-2</c:v>
                </c:pt>
                <c:pt idx="11">
                  <c:v>7.7799999999999994E-2</c:v>
                </c:pt>
                <c:pt idx="12">
                  <c:v>0.1114</c:v>
                </c:pt>
                <c:pt idx="13">
                  <c:v>0.1633</c:v>
                </c:pt>
                <c:pt idx="14">
                  <c:v>0.15179999999999999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854F-89CA-D9582B4E0667}"/>
            </c:ext>
          </c:extLst>
        </c:ser>
        <c:ser>
          <c:idx val="1"/>
          <c:order val="1"/>
          <c:tx>
            <c:strRef>
              <c:f>'Ark1'!$BS$57</c:f>
              <c:strCache>
                <c:ptCount val="1"/>
                <c:pt idx="0">
                  <c:v>Arbeidsledighet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'Ark1'!$BP$33:$BP$47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'Ark1'!$BS$58:$BS$72</c:f>
              <c:numCache>
                <c:formatCode>0.00%</c:formatCode>
                <c:ptCount val="15"/>
                <c:pt idx="0">
                  <c:v>9.5100000000000004E-2</c:v>
                </c:pt>
                <c:pt idx="1">
                  <c:v>9.0700000000000003E-2</c:v>
                </c:pt>
                <c:pt idx="2">
                  <c:v>9.1600000000000001E-2</c:v>
                </c:pt>
                <c:pt idx="3">
                  <c:v>0.1003</c:v>
                </c:pt>
                <c:pt idx="4">
                  <c:v>0.13039999999999999</c:v>
                </c:pt>
                <c:pt idx="5">
                  <c:v>0.1115</c:v>
                </c:pt>
                <c:pt idx="6">
                  <c:v>9.4100000000000003E-2</c:v>
                </c:pt>
                <c:pt idx="7">
                  <c:v>8.43E-2</c:v>
                </c:pt>
                <c:pt idx="8">
                  <c:v>9.0499999999999997E-2</c:v>
                </c:pt>
                <c:pt idx="9">
                  <c:v>9.9599999999999994E-2</c:v>
                </c:pt>
                <c:pt idx="10">
                  <c:v>0.1031</c:v>
                </c:pt>
                <c:pt idx="11">
                  <c:v>0.1091</c:v>
                </c:pt>
                <c:pt idx="12">
                  <c:v>0.10929999999999999</c:v>
                </c:pt>
                <c:pt idx="13">
                  <c:v>0.10979999999999999</c:v>
                </c:pt>
                <c:pt idx="14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F-854F-89CA-D9582B4E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854160"/>
        <c:axId val="1126410880"/>
      </c:barChart>
      <c:catAx>
        <c:axId val="108285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6410880"/>
        <c:crosses val="autoZero"/>
        <c:auto val="1"/>
        <c:lblAlgn val="ctr"/>
        <c:lblOffset val="100"/>
        <c:noMultiLvlLbl val="0"/>
      </c:catAx>
      <c:valAx>
        <c:axId val="112641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0_-;\-* #\ ##0.0000_-;_-* &quot;-&quot;??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8285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Inflasjonsrater</a:t>
            </a:r>
            <a:endParaRPr lang="nb-NO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'Ark1'!$D$109</c:f>
              <c:strCache>
                <c:ptCount val="1"/>
                <c:pt idx="0">
                  <c:v>New Zealand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'Ark1'!$D$110:$D$151</c:f>
              <c:numCache>
                <c:formatCode>0%</c:formatCode>
                <c:ptCount val="42"/>
                <c:pt idx="0">
                  <c:v>0.13689999999999999</c:v>
                </c:pt>
                <c:pt idx="1">
                  <c:v>0.17150000000000001</c:v>
                </c:pt>
                <c:pt idx="2">
                  <c:v>0.1537</c:v>
                </c:pt>
                <c:pt idx="3">
                  <c:v>0.16159999999999999</c:v>
                </c:pt>
                <c:pt idx="4">
                  <c:v>7.3400000000000007E-2</c:v>
                </c:pt>
                <c:pt idx="5">
                  <c:v>6.1699999999999998E-2</c:v>
                </c:pt>
                <c:pt idx="6">
                  <c:v>0.1542</c:v>
                </c:pt>
                <c:pt idx="7">
                  <c:v>0.1321</c:v>
                </c:pt>
                <c:pt idx="8">
                  <c:v>0.15740000000000001</c:v>
                </c:pt>
                <c:pt idx="9">
                  <c:v>6.3799999999999996E-2</c:v>
                </c:pt>
                <c:pt idx="10">
                  <c:v>5.7200000000000001E-2</c:v>
                </c:pt>
                <c:pt idx="11">
                  <c:v>6.0999999999999999E-2</c:v>
                </c:pt>
                <c:pt idx="12">
                  <c:v>2.5999999999999999E-2</c:v>
                </c:pt>
                <c:pt idx="13">
                  <c:v>1.0200000000000001E-2</c:v>
                </c:pt>
                <c:pt idx="14">
                  <c:v>1.29E-2</c:v>
                </c:pt>
                <c:pt idx="15">
                  <c:v>1.7500000000000002E-2</c:v>
                </c:pt>
                <c:pt idx="16">
                  <c:v>3.7600000000000001E-2</c:v>
                </c:pt>
                <c:pt idx="17">
                  <c:v>2.29E-2</c:v>
                </c:pt>
                <c:pt idx="18">
                  <c:v>1.1900000000000001E-2</c:v>
                </c:pt>
                <c:pt idx="19">
                  <c:v>1.2699999999999999E-2</c:v>
                </c:pt>
                <c:pt idx="20">
                  <c:v>-1.1000000000000001E-3</c:v>
                </c:pt>
                <c:pt idx="21">
                  <c:v>2.6200000000000001E-2</c:v>
                </c:pt>
                <c:pt idx="22">
                  <c:v>2.63E-2</c:v>
                </c:pt>
                <c:pt idx="23">
                  <c:v>2.6800000000000001E-2</c:v>
                </c:pt>
                <c:pt idx="24">
                  <c:v>1.7500000000000002E-2</c:v>
                </c:pt>
                <c:pt idx="25">
                  <c:v>2.29E-2</c:v>
                </c:pt>
                <c:pt idx="26">
                  <c:v>3.04E-2</c:v>
                </c:pt>
                <c:pt idx="27">
                  <c:v>3.3700000000000001E-2</c:v>
                </c:pt>
                <c:pt idx="28">
                  <c:v>2.3800000000000002E-2</c:v>
                </c:pt>
                <c:pt idx="29">
                  <c:v>3.9600000000000003E-2</c:v>
                </c:pt>
                <c:pt idx="30">
                  <c:v>2.12E-2</c:v>
                </c:pt>
                <c:pt idx="31">
                  <c:v>2.3E-2</c:v>
                </c:pt>
                <c:pt idx="32">
                  <c:v>4.0300000000000002E-2</c:v>
                </c:pt>
                <c:pt idx="33">
                  <c:v>1.06E-2</c:v>
                </c:pt>
                <c:pt idx="34">
                  <c:v>1.1299999999999999E-2</c:v>
                </c:pt>
                <c:pt idx="35">
                  <c:v>1.23E-2</c:v>
                </c:pt>
                <c:pt idx="36">
                  <c:v>2.8999999999999998E-3</c:v>
                </c:pt>
                <c:pt idx="37">
                  <c:v>6.4999999999999997E-3</c:v>
                </c:pt>
                <c:pt idx="38">
                  <c:v>1.8499999999999999E-2</c:v>
                </c:pt>
                <c:pt idx="39">
                  <c:v>1.6E-2</c:v>
                </c:pt>
                <c:pt idx="40">
                  <c:v>1.6199999999999999E-2</c:v>
                </c:pt>
                <c:pt idx="41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4F-4040-BAEC-685DBFC36A15}"/>
            </c:ext>
          </c:extLst>
        </c:ser>
        <c:ser>
          <c:idx val="1"/>
          <c:order val="1"/>
          <c:tx>
            <c:strRef>
              <c:f>'Ark1'!$E$109</c:f>
              <c:strCache>
                <c:ptCount val="1"/>
                <c:pt idx="0">
                  <c:v>Canada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'Ark1'!$E$110:$E$151</c:f>
              <c:numCache>
                <c:formatCode>_-* #\ ##0.00_-;\-* #\ ##0.00_-;_-* "-"??_-;_-@</c:formatCode>
                <c:ptCount val="42"/>
                <c:pt idx="2" formatCode="_-* #\ ##0.0000_-;\-* #\ ##0.0000_-;_-* &quot;-&quot;??_-;_-@">
                  <c:v>0.12470000000000001</c:v>
                </c:pt>
                <c:pt idx="3" formatCode="_-* #\ ##0.0000_-;\-* #\ ##0.0000_-;_-* &quot;-&quot;??_-;_-@">
                  <c:v>0.1077</c:v>
                </c:pt>
                <c:pt idx="4" formatCode="_-* #\ ##0.0000_-;\-* #\ ##0.0000_-;_-* &quot;-&quot;??_-;_-@">
                  <c:v>5.8599999999999999E-2</c:v>
                </c:pt>
                <c:pt idx="5" formatCode="_-* #\ ##0.0000_-;\-* #\ ##0.0000_-;_-* &quot;-&quot;??_-;_-@">
                  <c:v>4.2999999999999997E-2</c:v>
                </c:pt>
                <c:pt idx="6" formatCode="_-* #\ ##0.0000_-;\-* #\ ##0.0000_-;_-* &quot;-&quot;??_-;_-@">
                  <c:v>3.9600000000000003E-2</c:v>
                </c:pt>
                <c:pt idx="7" formatCode="_-* #\ ##0.0000_-;\-* #\ ##0.0000_-;_-* &quot;-&quot;??_-;_-@">
                  <c:v>4.19E-2</c:v>
                </c:pt>
                <c:pt idx="8" formatCode="_-* #\ ##0.0000_-;\-* #\ ##0.0000_-;_-* &quot;-&quot;??_-;_-@">
                  <c:v>4.36E-2</c:v>
                </c:pt>
                <c:pt idx="9" formatCode="_-* #\ ##0.0000_-;\-* #\ ##0.0000_-;_-* &quot;-&quot;??_-;_-@">
                  <c:v>4.0300000000000002E-2</c:v>
                </c:pt>
                <c:pt idx="10" formatCode="_-* #\ ##0.0000_-;\-* #\ ##0.0000_-;_-* &quot;-&quot;??_-;_-@">
                  <c:v>4.9799999999999997E-2</c:v>
                </c:pt>
                <c:pt idx="11" formatCode="_-* #\ ##0.0000_-;\-* #\ ##0.0000_-;_-* &quot;-&quot;??_-;_-@">
                  <c:v>4.7800000000000002E-2</c:v>
                </c:pt>
                <c:pt idx="12" formatCode="_-* #\ ##0.0000_-;\-* #\ ##0.0000_-;_-* &quot;-&quot;??_-;_-@">
                  <c:v>5.6300000000000003E-2</c:v>
                </c:pt>
                <c:pt idx="13" formatCode="_-* #\ ##0.0000_-;\-* #\ ##0.0000_-;_-* &quot;-&quot;??_-;_-@">
                  <c:v>1.49E-2</c:v>
                </c:pt>
                <c:pt idx="14" formatCode="_-* #\ ##0.0000_-;\-* #\ ##0.0000_-;_-* &quot;-&quot;??_-;_-@">
                  <c:v>1.8700000000000001E-2</c:v>
                </c:pt>
                <c:pt idx="15" formatCode="_-* #\ ##0.0000_-;\-* #\ ##0.0000_-;_-* &quot;-&quot;??_-;_-@">
                  <c:v>1.6999999999999999E-3</c:v>
                </c:pt>
                <c:pt idx="16" formatCode="_-* #\ ##0.0000_-;\-* #\ ##0.0000_-;_-* &quot;-&quot;??_-;_-@">
                  <c:v>2.1499999999999998E-2</c:v>
                </c:pt>
                <c:pt idx="17" formatCode="_-* #\ ##0.0000_-;\-* #\ ##0.0000_-;_-* &quot;-&quot;??_-;_-@">
                  <c:v>1.5699999999999999E-2</c:v>
                </c:pt>
                <c:pt idx="18" formatCode="_-* #\ ##0.0000_-;\-* #\ ##0.0000_-;_-* &quot;-&quot;??_-;_-@">
                  <c:v>1.6199999999999999E-2</c:v>
                </c:pt>
                <c:pt idx="19" formatCode="_-* #\ ##0.0000_-;\-* #\ ##0.0000_-;_-* &quot;-&quot;??_-;_-@">
                  <c:v>0.01</c:v>
                </c:pt>
                <c:pt idx="20" formatCode="_-* #\ ##0.0000_-;\-* #\ ##0.0000_-;_-* &quot;-&quot;??_-;_-@">
                  <c:v>1.7299999999999999E-2</c:v>
                </c:pt>
                <c:pt idx="21" formatCode="_-* #\ ##0.0000_-;\-* #\ ##0.0000_-;_-* &quot;-&quot;??_-;_-@">
                  <c:v>2.7199999999999998E-2</c:v>
                </c:pt>
                <c:pt idx="22" formatCode="_-* #\ ##0.0000_-;\-* #\ ##0.0000_-;_-* &quot;-&quot;??_-;_-@">
                  <c:v>2.53E-2</c:v>
                </c:pt>
                <c:pt idx="23" formatCode="_-* #\ ##0.0000_-;\-* #\ ##0.0000_-;_-* &quot;-&quot;??_-;_-@">
                  <c:v>2.2599999999999999E-2</c:v>
                </c:pt>
                <c:pt idx="24" formatCode="_-* #\ ##0.0000_-;\-* #\ ##0.0000_-;_-* &quot;-&quot;??_-;_-@">
                  <c:v>2.76E-2</c:v>
                </c:pt>
                <c:pt idx="25" formatCode="_-* #\ ##0.0000_-;\-* #\ ##0.0000_-;_-* &quot;-&quot;??_-;_-@">
                  <c:v>1.8599999999999998E-2</c:v>
                </c:pt>
                <c:pt idx="26" formatCode="_-* #\ ##0.0000_-;\-* #\ ##0.0000_-;_-* &quot;-&quot;??_-;_-@">
                  <c:v>2.2100000000000002E-2</c:v>
                </c:pt>
                <c:pt idx="27" formatCode="_-* #\ ##0.0000_-;\-* #\ ##0.0000_-;_-* &quot;-&quot;??_-;_-@">
                  <c:v>0.02</c:v>
                </c:pt>
                <c:pt idx="28" formatCode="_-* #\ ##0.0000_-;\-* #\ ##0.0000_-;_-* &quot;-&quot;??_-;_-@">
                  <c:v>2.1399999999999999E-2</c:v>
                </c:pt>
                <c:pt idx="29" formatCode="_-* #\ ##0.0000_-;\-* #\ ##0.0000_-;_-* &quot;-&quot;??_-;_-@">
                  <c:v>0.04</c:v>
                </c:pt>
                <c:pt idx="30" formatCode="_-* #\ ##0.0000_-;\-* #\ ##0.0000_-;_-* &quot;-&quot;??_-;_-@">
                  <c:v>3.0000000000000001E-3</c:v>
                </c:pt>
                <c:pt idx="31" formatCode="_-* #\ ##0.0000_-;\-* #\ ##0.0000_-;_-* &quot;-&quot;??_-;_-@">
                  <c:v>1.78E-2</c:v>
                </c:pt>
                <c:pt idx="32" formatCode="_-* #\ ##0.0000_-;\-* #\ ##0.0000_-;_-* &quot;-&quot;??_-;_-@">
                  <c:v>2.9100000000000001E-2</c:v>
                </c:pt>
                <c:pt idx="33" formatCode="_-* #\ ##0.0000_-;\-* #\ ##0.0000_-;_-* &quot;-&quot;??_-;_-@">
                  <c:v>1.52E-2</c:v>
                </c:pt>
                <c:pt idx="34" formatCode="_-* #\ ##0.0000_-;\-* #\ ##0.0000_-;_-* &quot;-&quot;??_-;_-@">
                  <c:v>9.4000000000000004E-3</c:v>
                </c:pt>
                <c:pt idx="35" formatCode="_-* #\ ##0.0000_-;\-* #\ ##0.0000_-;_-* &quot;-&quot;??_-;_-@">
                  <c:v>1.9099999999999999E-2</c:v>
                </c:pt>
                <c:pt idx="36" formatCode="_-* #\ ##0.0000_-;\-* #\ ##0.0000_-;_-* &quot;-&quot;??_-;_-@">
                  <c:v>1.1299999999999999E-2</c:v>
                </c:pt>
                <c:pt idx="37" formatCode="_-* #\ ##0.0000_-;\-* #\ ##0.0000_-;_-* &quot;-&quot;??_-;_-@">
                  <c:v>1.43E-2</c:v>
                </c:pt>
                <c:pt idx="38" formatCode="_-* #\ ##0.0000_-;\-* #\ ##0.0000_-;_-* &quot;-&quot;??_-;_-@">
                  <c:v>1.6E-2</c:v>
                </c:pt>
                <c:pt idx="39" formatCode="_-* #\ ##0.0000_-;\-* #\ ##0.0000_-;_-* &quot;-&quot;??_-;_-@">
                  <c:v>2.2700000000000001E-2</c:v>
                </c:pt>
                <c:pt idx="40" formatCode="_-* #\ ##0.0000_-;\-* #\ ##0.0000_-;_-* &quot;-&quot;??_-;_-@">
                  <c:v>1.95E-2</c:v>
                </c:pt>
                <c:pt idx="41" formatCode="_-* #\ ##0.0000_-;\-* #\ ##0.0000_-;_-* &quot;-&quot;??_-;_-@">
                  <c:v>6.1999999999999998E-3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F-4040-BAEC-685DBFC36A15}"/>
            </c:ext>
          </c:extLst>
        </c:ser>
        <c:ser>
          <c:idx val="2"/>
          <c:order val="2"/>
          <c:tx>
            <c:strRef>
              <c:f>'Ark1'!$F$109</c:f>
              <c:strCache>
                <c:ptCount val="1"/>
                <c:pt idx="0">
                  <c:v>Storbritannia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'Ark1'!$F$110:$F$151</c:f>
              <c:numCache>
                <c:formatCode>General</c:formatCode>
                <c:ptCount val="42"/>
                <c:pt idx="3" formatCode="_-* #\ ##0.0000_-;\-* #\ ##0.0000_-;_-* &quot;-&quot;??_-;_-@">
                  <c:v>8.5999999999999993E-2</c:v>
                </c:pt>
                <c:pt idx="4" formatCode="_-* #\ ##0.0000_-;\-* #\ ##0.0000_-;_-* &quot;-&quot;??_-;_-@">
                  <c:v>4.6100000000000002E-2</c:v>
                </c:pt>
                <c:pt idx="5" formatCode="_-* #\ ##0.0000_-;\-* #\ ##0.0000_-;_-* &quot;-&quot;??_-;_-@">
                  <c:v>4.9599999999999998E-2</c:v>
                </c:pt>
                <c:pt idx="6" formatCode="_-* #\ ##0.0000_-;\-* #\ ##0.0000_-;_-* &quot;-&quot;??_-;_-@">
                  <c:v>6.0699999999999997E-2</c:v>
                </c:pt>
                <c:pt idx="7" formatCode="_-* #\ ##0.0000_-;\-* #\ ##0.0000_-;_-* &quot;-&quot;??_-;_-@">
                  <c:v>3.4299999999999997E-2</c:v>
                </c:pt>
                <c:pt idx="8" formatCode="_-* #\ ##0.0000_-;\-* #\ ##0.0000_-;_-* &quot;-&quot;??_-;_-@">
                  <c:v>4.1500000000000002E-2</c:v>
                </c:pt>
                <c:pt idx="9" formatCode="_-* #\ ##0.0000_-;\-* #\ ##0.0000_-;_-* &quot;-&quot;??_-;_-@">
                  <c:v>4.1599999999999998E-2</c:v>
                </c:pt>
                <c:pt idx="10" formatCode="_-* #\ ##0.0000_-;\-* #\ ##0.0000_-;_-* &quot;-&quot;??_-;_-@">
                  <c:v>5.7599999999999998E-2</c:v>
                </c:pt>
                <c:pt idx="11" formatCode="_-* #\ ##0.0000_-;\-* #\ ##0.0000_-;_-* &quot;-&quot;??_-;_-@">
                  <c:v>8.0600000000000005E-2</c:v>
                </c:pt>
                <c:pt idx="12" formatCode="_-* #\ ##0.0000_-;\-* #\ ##0.0000_-;_-* &quot;-&quot;??_-;_-@">
                  <c:v>7.46E-2</c:v>
                </c:pt>
                <c:pt idx="13" formatCode="_-* #\ ##0.0000_-;\-* #\ ##0.0000_-;_-* &quot;-&quot;??_-;_-@">
                  <c:v>4.5900000000000003E-2</c:v>
                </c:pt>
                <c:pt idx="14" formatCode="_-* #\ ##0.0000_-;\-* #\ ##0.0000_-;_-* &quot;-&quot;??_-;_-@">
                  <c:v>2.5600000000000001E-2</c:v>
                </c:pt>
                <c:pt idx="15" formatCode="_-* #\ ##0.0000_-;\-* #\ ##0.0000_-;_-* &quot;-&quot;??_-;_-@">
                  <c:v>2.2200000000000001E-2</c:v>
                </c:pt>
                <c:pt idx="16" formatCode="_-* #\ ##0.0000_-;\-* #\ ##0.0000_-;_-* &quot;-&quot;??_-;_-@">
                  <c:v>2.7E-2</c:v>
                </c:pt>
                <c:pt idx="17" formatCode="_-* #\ ##0.0000_-;\-* #\ ##0.0000_-;_-* &quot;-&quot;??_-;_-@">
                  <c:v>2.8500000000000001E-2</c:v>
                </c:pt>
                <c:pt idx="18" formatCode="_-* #\ ##0.0000_-;\-* #\ ##0.0000_-;_-* &quot;-&quot;??_-;_-@">
                  <c:v>2.1999999999999999E-2</c:v>
                </c:pt>
                <c:pt idx="19" formatCode="_-* #\ ##0.0000_-;\-* #\ ##0.0000_-;_-* &quot;-&quot;??_-;_-@">
                  <c:v>1.8200000000000001E-2</c:v>
                </c:pt>
                <c:pt idx="20" formatCode="_-* #\ ##0.0000_-;\-* #\ ##0.0000_-;_-* &quot;-&quot;??_-;_-@">
                  <c:v>1.7500000000000002E-2</c:v>
                </c:pt>
                <c:pt idx="21" formatCode="_-* #\ ##0.0000_-;\-* #\ ##0.0000_-;_-* &quot;-&quot;??_-;_-@">
                  <c:v>1.18E-2</c:v>
                </c:pt>
                <c:pt idx="22" formatCode="_-* #\ ##0.0000_-;\-* #\ ##0.0000_-;_-* &quot;-&quot;??_-;_-@">
                  <c:v>1.5299999999999999E-2</c:v>
                </c:pt>
                <c:pt idx="23" formatCode="_-* #\ ##0.0000_-;\-* #\ ##0.0000_-;_-* &quot;-&quot;??_-;_-@">
                  <c:v>1.52E-2</c:v>
                </c:pt>
                <c:pt idx="24" formatCode="_-* #\ ##0.0000_-;\-* #\ ##0.0000_-;_-* &quot;-&quot;??_-;_-@">
                  <c:v>1.38E-2</c:v>
                </c:pt>
                <c:pt idx="25" formatCode="_-* #\ ##0.0000_-;\-* #\ ##0.0000_-;_-* &quot;-&quot;??_-;_-@">
                  <c:v>1.3899999999999999E-2</c:v>
                </c:pt>
                <c:pt idx="26" formatCode="_-* #\ ##0.0000_-;\-* #\ ##0.0000_-;_-* &quot;-&quot;??_-;_-@">
                  <c:v>2.0899999999999998E-2</c:v>
                </c:pt>
                <c:pt idx="27" formatCode="_-* #\ ##0.0000_-;\-* #\ ##0.0000_-;_-* &quot;-&quot;??_-;_-@">
                  <c:v>2.46E-2</c:v>
                </c:pt>
                <c:pt idx="28" formatCode="_-* #\ ##0.0000_-;\-* #\ ##0.0000_-;_-* &quot;-&quot;??_-;_-@">
                  <c:v>2.3900000000000001E-2</c:v>
                </c:pt>
                <c:pt idx="29" formatCode="_-* #\ ##0.0000_-;\-* #\ ##0.0000_-;_-* &quot;-&quot;??_-;_-@">
                  <c:v>3.5200000000000002E-2</c:v>
                </c:pt>
                <c:pt idx="30" formatCode="_-* #\ ##0.0000_-;\-* #\ ##0.0000_-;_-* &quot;-&quot;??_-;_-@">
                  <c:v>1.9599999999999999E-2</c:v>
                </c:pt>
                <c:pt idx="31" formatCode="_-* #\ ##0.0000_-;\-* #\ ##0.0000_-;_-* &quot;-&quot;??_-;_-@">
                  <c:v>2.4899999999999999E-2</c:v>
                </c:pt>
                <c:pt idx="32" formatCode="_-* #\ ##0.0000_-;\-* #\ ##0.0000_-;_-* &quot;-&quot;??_-;_-@">
                  <c:v>3.8600000000000002E-2</c:v>
                </c:pt>
                <c:pt idx="33" formatCode="_-* #\ ##0.0000_-;\-* #\ ##0.0000_-;_-* &quot;-&quot;??_-;_-@">
                  <c:v>2.5700000000000001E-2</c:v>
                </c:pt>
                <c:pt idx="34" formatCode="_-* #\ ##0.0000_-;\-* #\ ##0.0000_-;_-* &quot;-&quot;??_-;_-@">
                  <c:v>2.29E-2</c:v>
                </c:pt>
                <c:pt idx="35" formatCode="_-* #\ ##0.0000_-;\-* #\ ##0.0000_-;_-* &quot;-&quot;??_-;_-@">
                  <c:v>1.4500000000000001E-2</c:v>
                </c:pt>
                <c:pt idx="36" formatCode="_-* #\ ##0.0000_-;\-* #\ ##0.0000_-;_-* &quot;-&quot;??_-;_-@">
                  <c:v>3.7000000000000002E-3</c:v>
                </c:pt>
                <c:pt idx="37" formatCode="_-* #\ ##0.0000_-;\-* #\ ##0.0000_-;_-* &quot;-&quot;??_-;_-@">
                  <c:v>1.01E-2</c:v>
                </c:pt>
                <c:pt idx="38" formatCode="_-* #\ ##0.0000_-;\-* #\ ##0.0000_-;_-* &quot;-&quot;??_-;_-@">
                  <c:v>2.5600000000000001E-2</c:v>
                </c:pt>
                <c:pt idx="39" formatCode="_-* #\ ##0.0000_-;\-* #\ ##0.0000_-;_-* &quot;-&quot;??_-;_-@">
                  <c:v>2.29E-2</c:v>
                </c:pt>
                <c:pt idx="40" formatCode="_-* #\ ##0.0000_-;\-* #\ ##0.0000_-;_-* &quot;-&quot;??_-;_-@">
                  <c:v>1.7399999999999999E-2</c:v>
                </c:pt>
                <c:pt idx="41" formatCode="_-* #\ ##0.0000_-;\-* #\ ##0.0000_-;_-* &quot;-&quot;??_-;_-@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4F-4040-BAEC-685DBFC36A15}"/>
            </c:ext>
          </c:extLst>
        </c:ser>
        <c:ser>
          <c:idx val="3"/>
          <c:order val="3"/>
          <c:tx>
            <c:strRef>
              <c:f>'Ark1'!$G$109</c:f>
              <c:strCache>
                <c:ptCount val="1"/>
                <c:pt idx="0">
                  <c:v>Sverige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'Ark1'!$G$110:$G$151</c:f>
              <c:numCache>
                <c:formatCode>General</c:formatCode>
                <c:ptCount val="42"/>
                <c:pt idx="4" formatCode="_-* #\ ##0.0000_-;\-* #\ ##0.0000_-;_-* &quot;-&quot;??_-;_-@">
                  <c:v>8.8700000000000001E-2</c:v>
                </c:pt>
                <c:pt idx="5" formatCode="_-* #\ ##0.0000_-;\-* #\ ##0.0000_-;_-* &quot;-&quot;??_-;_-@">
                  <c:v>8.0399999999999999E-2</c:v>
                </c:pt>
                <c:pt idx="6" formatCode="_-* #\ ##0.0000_-;\-* #\ ##0.0000_-;_-* &quot;-&quot;??_-;_-@">
                  <c:v>7.3700000000000002E-2</c:v>
                </c:pt>
                <c:pt idx="7" formatCode="_-* #\ ##0.0000_-;\-* #\ ##0.0000_-;_-* &quot;-&quot;??_-;_-@">
                  <c:v>4.24E-2</c:v>
                </c:pt>
                <c:pt idx="8" formatCode="_-* #\ ##0.0000_-;\-* #\ ##0.0000_-;_-* &quot;-&quot;??_-;_-@">
                  <c:v>4.19E-2</c:v>
                </c:pt>
                <c:pt idx="9" formatCode="_-* #\ ##0.0000_-;\-* #\ ##0.0000_-;_-* &quot;-&quot;??_-;_-@">
                  <c:v>5.8200000000000002E-2</c:v>
                </c:pt>
                <c:pt idx="10" formatCode="_-* #\ ##0.0000_-;\-* #\ ##0.0000_-;_-* &quot;-&quot;??_-;_-@">
                  <c:v>6.4399999999999999E-2</c:v>
                </c:pt>
                <c:pt idx="11" formatCode="_-* #\ ##0.0000_-;\-* #\ ##0.0000_-;_-* &quot;-&quot;??_-;_-@">
                  <c:v>0.1037</c:v>
                </c:pt>
                <c:pt idx="12" formatCode="_-* #\ ##0.0000_-;\-* #\ ##0.0000_-;_-* &quot;-&quot;??_-;_-@">
                  <c:v>9.4399999999999998E-2</c:v>
                </c:pt>
                <c:pt idx="13" formatCode="_-* #\ ##0.0000_-;\-* #\ ##0.0000_-;_-* &quot;-&quot;??_-;_-@">
                  <c:v>2.3699999999999999E-2</c:v>
                </c:pt>
                <c:pt idx="14" formatCode="_-* #\ ##0.0000_-;\-* #\ ##0.0000_-;_-* &quot;-&quot;??_-;_-@">
                  <c:v>4.7300000000000002E-2</c:v>
                </c:pt>
                <c:pt idx="15" formatCode="_-* #\ ##0.0000_-;\-* #\ ##0.0000_-;_-* &quot;-&quot;??_-;_-@">
                  <c:v>2.1600000000000001E-2</c:v>
                </c:pt>
                <c:pt idx="16" formatCode="_-* #\ ##0.0000_-;\-* #\ ##0.0000_-;_-* &quot;-&quot;??_-;_-@">
                  <c:v>2.46E-2</c:v>
                </c:pt>
                <c:pt idx="17" formatCode="_-* #\ ##0.0000_-;\-* #\ ##0.0000_-;_-* &quot;-&quot;??_-;_-@">
                  <c:v>5.3E-3</c:v>
                </c:pt>
                <c:pt idx="18" formatCode="_-* #\ ##0.0000_-;\-* #\ ##0.0000_-;_-* &quot;-&quot;??_-;_-@">
                  <c:v>6.6E-3</c:v>
                </c:pt>
                <c:pt idx="19" formatCode="_-* #\ ##0.0000_-;\-* #\ ##0.0000_-;_-* &quot;-&quot;??_-;_-@">
                  <c:v>-2.7000000000000001E-3</c:v>
                </c:pt>
                <c:pt idx="20" formatCode="_-* #\ ##0.0000_-;\-* #\ ##0.0000_-;_-* &quot;-&quot;??_-;_-@">
                  <c:v>4.5999999999999999E-3</c:v>
                </c:pt>
                <c:pt idx="21" formatCode="_-* #\ ##0.0000_-;\-* #\ ##0.0000_-;_-* &quot;-&quot;??_-;_-@">
                  <c:v>8.9999999999999993E-3</c:v>
                </c:pt>
                <c:pt idx="22" formatCode="_-* #\ ##0.0000_-;\-* #\ ##0.0000_-;_-* &quot;-&quot;??_-;_-@">
                  <c:v>2.41E-2</c:v>
                </c:pt>
                <c:pt idx="23" formatCode="_-* #\ ##0.0000_-;\-* #\ ##0.0000_-;_-* &quot;-&quot;??_-;_-@">
                  <c:v>2.1600000000000001E-2</c:v>
                </c:pt>
                <c:pt idx="24" formatCode="_-* #\ ##0.0000_-;\-* #\ ##0.0000_-;_-* &quot;-&quot;??_-;_-@">
                  <c:v>1.9300000000000001E-2</c:v>
                </c:pt>
                <c:pt idx="25" formatCode="_-* #\ ##0.0000_-;\-* #\ ##0.0000_-;_-* &quot;-&quot;??_-;_-@">
                  <c:v>3.7000000000000002E-3</c:v>
                </c:pt>
                <c:pt idx="26" formatCode="_-* #\ ##0.0000_-;\-* #\ ##0.0000_-;_-* &quot;-&quot;??_-;_-@">
                  <c:v>4.4999999999999997E-3</c:v>
                </c:pt>
                <c:pt idx="27" formatCode="_-* #\ ##0.0000_-;\-* #\ ##0.0000_-;_-* &quot;-&quot;??_-;_-@">
                  <c:v>1.3599999999999999E-2</c:v>
                </c:pt>
                <c:pt idx="28" formatCode="_-* #\ ##0.0000_-;\-* #\ ##0.0000_-;_-* &quot;-&quot;??_-;_-@">
                  <c:v>2.2100000000000002E-2</c:v>
                </c:pt>
                <c:pt idx="29" formatCode="_-* #\ ##0.0000_-;\-* #\ ##0.0000_-;_-* &quot;-&quot;??_-;_-@">
                  <c:v>3.44E-2</c:v>
                </c:pt>
                <c:pt idx="30" formatCode="_-* #\ ##0.0000_-;\-* #\ ##0.0000_-;_-* &quot;-&quot;??_-;_-@">
                  <c:v>-4.8999999999999998E-3</c:v>
                </c:pt>
                <c:pt idx="31" formatCode="_-* #\ ##0.0000_-;\-* #\ ##0.0000_-;_-* &quot;-&quot;??_-;_-@">
                  <c:v>1.1599999999999999E-2</c:v>
                </c:pt>
                <c:pt idx="32" formatCode="_-* #\ ##0.0000_-;\-* #\ ##0.0000_-;_-* &quot;-&quot;??_-;_-@">
                  <c:v>2.9600000000000001E-2</c:v>
                </c:pt>
                <c:pt idx="33" formatCode="_-* #\ ##0.0000_-;\-* #\ ##0.0000_-;_-* &quot;-&quot;??_-;_-@">
                  <c:v>8.8999999999999999E-3</c:v>
                </c:pt>
                <c:pt idx="34" formatCode="_-* #\ ##0.0000_-;\-* #\ ##0.0000_-;_-* &quot;-&quot;??_-;_-@">
                  <c:v>-4.0000000000000002E-4</c:v>
                </c:pt>
                <c:pt idx="35" formatCode="_-* #\ ##0.0000_-;\-* #\ ##0.0000_-;_-* &quot;-&quot;??_-;_-@">
                  <c:v>-1.8E-3</c:v>
                </c:pt>
                <c:pt idx="36" formatCode="_-* #\ ##0.0000_-;\-* #\ ##0.0000_-;_-* &quot;-&quot;??_-;_-@">
                  <c:v>-5.0000000000000001E-4</c:v>
                </c:pt>
                <c:pt idx="37" formatCode="_-* #\ ##0.0000_-;\-* #\ ##0.0000_-;_-* &quot;-&quot;??_-;_-@">
                  <c:v>9.7999999999999997E-3</c:v>
                </c:pt>
                <c:pt idx="38" formatCode="_-* #\ ##0.0000_-;\-* #\ ##0.0000_-;_-* &quot;-&quot;??_-;_-@">
                  <c:v>1.7899999999999999E-2</c:v>
                </c:pt>
                <c:pt idx="39" formatCode="_-* #\ ##0.0000_-;\-* #\ ##0.0000_-;_-* &quot;-&quot;??_-;_-@">
                  <c:v>1.95E-2</c:v>
                </c:pt>
                <c:pt idx="40" formatCode="_-* #\ ##0.0000_-;\-* #\ ##0.0000_-;_-* &quot;-&quot;??_-;_-@">
                  <c:v>1.78E-2</c:v>
                </c:pt>
                <c:pt idx="41" formatCode="_-* #\ ##0.0000_-;\-* #\ ##0.0000_-;_-* &quot;-&quot;??_-;_-@">
                  <c:v>8.2000000000000007E-3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4F-4040-BAEC-685DBFC36A15}"/>
            </c:ext>
          </c:extLst>
        </c:ser>
        <c:ser>
          <c:idx val="4"/>
          <c:order val="4"/>
          <c:tx>
            <c:strRef>
              <c:f>'Ark1'!$H$109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'Ark1'!$H$110:$H$151</c:f>
              <c:numCache>
                <c:formatCode>General</c:formatCode>
                <c:ptCount val="42"/>
                <c:pt idx="4" formatCode="_-* #\ ##0.0000_-;\-* #\ ##0.0000_-;_-* &quot;-&quot;??_-;_-@">
                  <c:v>0.1004</c:v>
                </c:pt>
                <c:pt idx="5" formatCode="_-* #\ ##0.0000_-;\-* #\ ##0.0000_-;_-* &quot;-&quot;??_-;_-@">
                  <c:v>3.9600000000000003E-2</c:v>
                </c:pt>
                <c:pt idx="6" formatCode="_-* #\ ##0.0000_-;\-* #\ ##0.0000_-;_-* &quot;-&quot;??_-;_-@">
                  <c:v>6.7299999999999999E-2</c:v>
                </c:pt>
                <c:pt idx="7" formatCode="_-* #\ ##0.0000_-;\-* #\ ##0.0000_-;_-* &quot;-&quot;??_-;_-@">
                  <c:v>9.0499999999999997E-2</c:v>
                </c:pt>
                <c:pt idx="8" formatCode="_-* #\ ##0.0000_-;\-* #\ ##0.0000_-;_-* &quot;-&quot;??_-;_-@">
                  <c:v>8.5300000000000001E-2</c:v>
                </c:pt>
                <c:pt idx="9" formatCode="_-* #\ ##0.0000_-;\-* #\ ##0.0000_-;_-* &quot;-&quot;??_-;_-@">
                  <c:v>7.22E-2</c:v>
                </c:pt>
                <c:pt idx="10" formatCode="_-* #\ ##0.0000_-;\-* #\ ##0.0000_-;_-* &quot;-&quot;??_-;_-@">
                  <c:v>7.5300000000000006E-2</c:v>
                </c:pt>
                <c:pt idx="11" formatCode="_-* #\ ##0.0000_-;\-* #\ ##0.0000_-;_-* &quot;-&quot;??_-;_-@">
                  <c:v>7.3300000000000004E-2</c:v>
                </c:pt>
                <c:pt idx="12" formatCode="_-* #\ ##0.0000_-;\-* #\ ##0.0000_-;_-* &quot;-&quot;??_-;_-@">
                  <c:v>3.1800000000000002E-2</c:v>
                </c:pt>
                <c:pt idx="13" formatCode="_-* #\ ##0.0000_-;\-* #\ ##0.0000_-;_-* &quot;-&quot;??_-;_-@">
                  <c:v>1.01E-2</c:v>
                </c:pt>
                <c:pt idx="14" formatCode="_-* #\ ##0.0000_-;\-* #\ ##0.0000_-;_-* &quot;-&quot;??_-;_-@">
                  <c:v>1.7500000000000002E-2</c:v>
                </c:pt>
                <c:pt idx="15" formatCode="_-* #\ ##0.0000_-;\-* #\ ##0.0000_-;_-* &quot;-&quot;??_-;_-@">
                  <c:v>1.9699999999999999E-2</c:v>
                </c:pt>
                <c:pt idx="16" formatCode="_-* #\ ##0.0000_-;\-* #\ ##0.0000_-;_-* &quot;-&quot;??_-;_-@">
                  <c:v>4.6300000000000001E-2</c:v>
                </c:pt>
                <c:pt idx="17" formatCode="_-* #\ ##0.0000_-;\-* #\ ##0.0000_-;_-* &quot;-&quot;??_-;_-@">
                  <c:v>2.6200000000000001E-2</c:v>
                </c:pt>
                <c:pt idx="18" formatCode="_-* #\ ##0.0000_-;\-* #\ ##0.0000_-;_-* &quot;-&quot;??_-;_-@">
                  <c:v>2.2000000000000001E-3</c:v>
                </c:pt>
                <c:pt idx="19" formatCode="_-* #\ ##0.0000_-;\-* #\ ##0.0000_-;_-* &quot;-&quot;??_-;_-@">
                  <c:v>8.6E-3</c:v>
                </c:pt>
                <c:pt idx="20" formatCode="_-* #\ ##0.0000_-;\-* #\ ##0.0000_-;_-* &quot;-&quot;??_-;_-@">
                  <c:v>1.4800000000000001E-2</c:v>
                </c:pt>
                <c:pt idx="21" formatCode="_-* #\ ##0.0000_-;\-* #\ ##0.0000_-;_-* &quot;-&quot;??_-;_-@">
                  <c:v>4.4600000000000001E-2</c:v>
                </c:pt>
                <c:pt idx="22" formatCode="_-* #\ ##0.0000_-;\-* #\ ##0.0000_-;_-* &quot;-&quot;??_-;_-@">
                  <c:v>4.41E-2</c:v>
                </c:pt>
                <c:pt idx="23" formatCode="_-* #\ ##0.0000_-;\-* #\ ##0.0000_-;_-* &quot;-&quot;??_-;_-@">
                  <c:v>2.98E-2</c:v>
                </c:pt>
                <c:pt idx="24" formatCode="_-* #\ ##0.0000_-;\-* #\ ##0.0000_-;_-* &quot;-&quot;??_-;_-@">
                  <c:v>2.7300000000000001E-2</c:v>
                </c:pt>
                <c:pt idx="25" formatCode="_-* #\ ##0.0000_-;\-* #\ ##0.0000_-;_-* &quot;-&quot;??_-;_-@">
                  <c:v>2.3400000000000001E-2</c:v>
                </c:pt>
                <c:pt idx="26" formatCode="_-* #\ ##0.0000_-;\-* #\ ##0.0000_-;_-* &quot;-&quot;??_-;_-@">
                  <c:v>2.69E-2</c:v>
                </c:pt>
                <c:pt idx="27" formatCode="_-* #\ ##0.0000_-;\-* #\ ##0.0000_-;_-* &quot;-&quot;??_-;_-@">
                  <c:v>3.56E-2</c:v>
                </c:pt>
                <c:pt idx="28" formatCode="_-* #\ ##0.0000_-;\-* #\ ##0.0000_-;_-* &quot;-&quot;??_-;_-@">
                  <c:v>2.3300000000000001E-2</c:v>
                </c:pt>
                <c:pt idx="29" formatCode="_-* #\ ##0.0000_-;\-* #\ ##0.0000_-;_-* &quot;-&quot;??_-;_-@">
                  <c:v>4.3499999999999997E-2</c:v>
                </c:pt>
                <c:pt idx="30" formatCode="_-* #\ ##0.0000_-;\-* #\ ##0.0000_-;_-* &quot;-&quot;??_-;_-@">
                  <c:v>1.77E-2</c:v>
                </c:pt>
                <c:pt idx="31" formatCode="_-* #\ ##0.0000_-;\-* #\ ##0.0000_-;_-* &quot;-&quot;??_-;_-@">
                  <c:v>2.92E-2</c:v>
                </c:pt>
                <c:pt idx="32" formatCode="_-* #\ ##0.0000_-;\-* #\ ##0.0000_-;_-* &quot;-&quot;??_-;_-@">
                  <c:v>3.3000000000000002E-2</c:v>
                </c:pt>
                <c:pt idx="33" formatCode="_-* #\ ##0.0000_-;\-* #\ ##0.0000_-;_-* &quot;-&quot;??_-;_-@">
                  <c:v>1.7600000000000001E-2</c:v>
                </c:pt>
                <c:pt idx="34" formatCode="_-* #\ ##0.0000_-;\-* #\ ##0.0000_-;_-* &quot;-&quot;??_-;_-@">
                  <c:v>2.4500000000000001E-2</c:v>
                </c:pt>
                <c:pt idx="35" formatCode="_-* #\ ##0.0000_-;\-* #\ ##0.0000_-;_-* &quot;-&quot;??_-;_-@">
                  <c:v>2.4899999999999999E-2</c:v>
                </c:pt>
                <c:pt idx="36" formatCode="_-* #\ ##0.0000_-;\-* #\ ##0.0000_-;_-* &quot;-&quot;??_-;_-@">
                  <c:v>1.5100000000000001E-2</c:v>
                </c:pt>
                <c:pt idx="37" formatCode="_-* #\ ##0.0000_-;\-* #\ ##0.0000_-;_-* &quot;-&quot;??_-;_-@">
                  <c:v>1.2800000000000001E-2</c:v>
                </c:pt>
                <c:pt idx="38" formatCode="_-* #\ ##0.0000_-;\-* #\ ##0.0000_-;_-* &quot;-&quot;??_-;_-@">
                  <c:v>1.95E-2</c:v>
                </c:pt>
                <c:pt idx="39" formatCode="_-* #\ ##0.0000_-;\-* #\ ##0.0000_-;_-* &quot;-&quot;??_-;_-@">
                  <c:v>1.9099999999999999E-2</c:v>
                </c:pt>
                <c:pt idx="40" formatCode="_-* #\ ##0.0000_-;\-* #\ ##0.0000_-;_-* &quot;-&quot;??_-;_-@">
                  <c:v>1.61E-2</c:v>
                </c:pt>
                <c:pt idx="41" formatCode="_-* #\ ##0.0000_-;\-* #\ ##0.0000_-;_-* &quot;-&quot;??_-;_-@">
                  <c:v>7.4999999999999997E-3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4F-4040-BAEC-685DBFC36A15}"/>
            </c:ext>
          </c:extLst>
        </c:ser>
        <c:ser>
          <c:idx val="5"/>
          <c:order val="5"/>
          <c:tx>
            <c:strRef>
              <c:f>'Ark1'!$I$109</c:f>
              <c:strCache>
                <c:ptCount val="1"/>
                <c:pt idx="0">
                  <c:v>Isreal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'Ark1'!$I$110:$I$151</c:f>
              <c:numCache>
                <c:formatCode>General</c:formatCode>
                <c:ptCount val="42"/>
                <c:pt idx="8" formatCode="_-* #\ ##0.0000_-;\-* #\ ##0.0000_-;_-* &quot;-&quot;??_-;_-@">
                  <c:v>0.1968</c:v>
                </c:pt>
                <c:pt idx="9" formatCode="_-* #\ ##0.0000_-;\-* #\ ##0.0000_-;_-* &quot;-&quot;??_-;_-@">
                  <c:v>0.16350000000000001</c:v>
                </c:pt>
                <c:pt idx="10" formatCode="_-* #\ ##0.0000_-;\-* #\ ##0.0000_-;_-* &quot;-&quot;??_-;_-@">
                  <c:v>0.2021</c:v>
                </c:pt>
                <c:pt idx="11" formatCode="_-* #\ ##0.0000_-;\-* #\ ##0.0000_-;_-* &quot;-&quot;??_-;_-@">
                  <c:v>0.17199999999999999</c:v>
                </c:pt>
                <c:pt idx="12" formatCode="_-* #\ ##0.0000_-;\-* #\ ##0.0000_-;_-* &quot;-&quot;??_-;_-@">
                  <c:v>0.18959999999999999</c:v>
                </c:pt>
                <c:pt idx="13" formatCode="_-* #\ ##0.0000_-;\-* #\ ##0.0000_-;_-* &quot;-&quot;??_-;_-@">
                  <c:v>0.11990000000000001</c:v>
                </c:pt>
                <c:pt idx="14" formatCode="_-* #\ ##0.0000_-;\-* #\ ##0.0000_-;_-* &quot;-&quot;??_-;_-@">
                  <c:v>0.1095</c:v>
                </c:pt>
                <c:pt idx="15" formatCode="_-* #\ ##0.0000_-;\-* #\ ##0.0000_-;_-* &quot;-&quot;??_-;_-@">
                  <c:v>0.12379999999999999</c:v>
                </c:pt>
                <c:pt idx="16" formatCode="_-* #\ ##0.0000_-;\-* #\ ##0.0000_-;_-* &quot;-&quot;??_-;_-@">
                  <c:v>9.9900000000000003E-2</c:v>
                </c:pt>
                <c:pt idx="17" formatCode="_-* #\ ##0.0000_-;\-* #\ ##0.0000_-;_-* &quot;-&quot;??_-;_-@">
                  <c:v>0.11360000000000001</c:v>
                </c:pt>
                <c:pt idx="18" formatCode="_-* #\ ##0.0000_-;\-* #\ ##0.0000_-;_-* &quot;-&quot;??_-;_-@">
                  <c:v>8.9300000000000004E-2</c:v>
                </c:pt>
                <c:pt idx="19" formatCode="_-* #\ ##0.0000_-;\-* #\ ##0.0000_-;_-* &quot;-&quot;??_-;_-@">
                  <c:v>5.4800000000000001E-2</c:v>
                </c:pt>
                <c:pt idx="20" formatCode="_-* #\ ##0.0000_-;\-* #\ ##0.0000_-;_-* &quot;-&quot;??_-;_-@">
                  <c:v>5.16E-2</c:v>
                </c:pt>
                <c:pt idx="21" formatCode="_-* #\ ##0.0000_-;\-* #\ ##0.0000_-;_-* &quot;-&quot;??_-;_-@">
                  <c:v>1.0500000000000001E-2</c:v>
                </c:pt>
                <c:pt idx="22" formatCode="_-* #\ ##0.0000_-;\-* #\ ##0.0000_-;_-* &quot;-&quot;??_-;_-@">
                  <c:v>1.15E-2</c:v>
                </c:pt>
                <c:pt idx="23" formatCode="_-* #\ ##0.0000_-;\-* #\ ##0.0000_-;_-* &quot;-&quot;??_-;_-@">
                  <c:v>5.74E-2</c:v>
                </c:pt>
                <c:pt idx="24" formatCode="_-* #\ ##0.0000_-;\-* #\ ##0.0000_-;_-* &quot;-&quot;??_-;_-@">
                  <c:v>7.1999999999999998E-3</c:v>
                </c:pt>
                <c:pt idx="25" formatCode="_-* #\ ##0.0000_-;\-* #\ ##0.0000_-;_-* &quot;-&quot;??_-;_-@">
                  <c:v>-4.1000000000000003E-3</c:v>
                </c:pt>
                <c:pt idx="26" formatCode="_-* #\ ##0.0000_-;\-* #\ ##0.0000_-;_-* &quot;-&quot;??_-;_-@">
                  <c:v>1.3100000000000001E-2</c:v>
                </c:pt>
                <c:pt idx="27" formatCode="_-* #\ ##0.0000_-;\-* #\ ##0.0000_-;_-* &quot;-&quot;??_-;_-@">
                  <c:v>2.12E-2</c:v>
                </c:pt>
                <c:pt idx="28" formatCode="_-* #\ ##0.0000_-;\-* #\ ##0.0000_-;_-* &quot;-&quot;??_-;_-@">
                  <c:v>4.7000000000000002E-3</c:v>
                </c:pt>
                <c:pt idx="29" formatCode="_-* #\ ##0.0000_-;\-* #\ ##0.0000_-;_-* &quot;-&quot;??_-;_-@">
                  <c:v>4.5900000000000003E-2</c:v>
                </c:pt>
                <c:pt idx="30" formatCode="_-* #\ ##0.0000_-;\-* #\ ##0.0000_-;_-* &quot;-&quot;??_-;_-@">
                  <c:v>3.3300000000000003E-2</c:v>
                </c:pt>
                <c:pt idx="31" formatCode="_-* #\ ##0.0000_-;\-* #\ ##0.0000_-;_-* &quot;-&quot;??_-;_-@">
                  <c:v>2.7099999999999999E-2</c:v>
                </c:pt>
                <c:pt idx="32" formatCode="_-* #\ ##0.0000_-;\-* #\ ##0.0000_-;_-* &quot;-&quot;??_-;_-@">
                  <c:v>3.4700000000000002E-2</c:v>
                </c:pt>
                <c:pt idx="33" formatCode="_-* #\ ##0.0000_-;\-* #\ ##0.0000_-;_-* &quot;-&quot;??_-;_-@">
                  <c:v>1.6799999999999999E-2</c:v>
                </c:pt>
                <c:pt idx="34" formatCode="_-* #\ ##0.0000_-;\-* #\ ##0.0000_-;_-* &quot;-&quot;??_-;_-@">
                  <c:v>1.5699999999999999E-2</c:v>
                </c:pt>
                <c:pt idx="35" formatCode="_-* #\ ##0.0000_-;\-* #\ ##0.0000_-;_-* &quot;-&quot;??_-;_-@">
                  <c:v>4.8999999999999998E-3</c:v>
                </c:pt>
                <c:pt idx="36" formatCode="_-* #\ ##0.0000_-;\-* #\ ##0.0000_-;_-* &quot;-&quot;??_-;_-@">
                  <c:v>-6.3E-3</c:v>
                </c:pt>
                <c:pt idx="37" formatCode="_-* #\ ##0.0000_-;\-* #\ ##0.0000_-;_-* &quot;-&quot;??_-;_-@">
                  <c:v>-5.4000000000000003E-3</c:v>
                </c:pt>
                <c:pt idx="38" formatCode="_-* #\ ##0.0000_-;\-* #\ ##0.0000_-;_-* &quot;-&quot;??_-;_-@">
                  <c:v>2.3999999999999998E-3</c:v>
                </c:pt>
                <c:pt idx="39" formatCode="_-* #\ ##0.0000_-;\-* #\ ##0.0000_-;_-* &quot;-&quot;??_-;_-@">
                  <c:v>8.0999999999999996E-3</c:v>
                </c:pt>
                <c:pt idx="40" formatCode="_-* #\ ##0.0000_-;\-* #\ ##0.0000_-;_-* &quot;-&quot;??_-;_-@">
                  <c:v>8.3999999999999995E-3</c:v>
                </c:pt>
                <c:pt idx="41" formatCode="_-* #\ ##0.0000_-;\-* #\ ##0.0000_-;_-* &quot;-&quot;??_-;_-@">
                  <c:v>-5.4999999999999997E-3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4F-4040-BAEC-685DBFC36A15}"/>
            </c:ext>
          </c:extLst>
        </c:ser>
        <c:ser>
          <c:idx val="6"/>
          <c:order val="6"/>
          <c:tx>
            <c:strRef>
              <c:f>'Ark1'!$J$109</c:f>
              <c:strCache>
                <c:ptCount val="1"/>
                <c:pt idx="0">
                  <c:v>Tsjekkia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'Ark1'!$J$110:$J$151</c:f>
              <c:numCache>
                <c:formatCode>General</c:formatCode>
                <c:ptCount val="42"/>
                <c:pt idx="13" formatCode="_-* #\ ##0.0000_-;\-* #\ ##0.0000_-;_-* &quot;-&quot;??_-;_-@">
                  <c:v>0.1109</c:v>
                </c:pt>
                <c:pt idx="14" formatCode="_-* #\ ##0.0000_-;\-* #\ ##0.0000_-;_-* &quot;-&quot;??_-;_-@">
                  <c:v>0.20810000000000001</c:v>
                </c:pt>
                <c:pt idx="15" formatCode="_-* #\ ##0.0000_-;\-* #\ ##0.0000_-;_-* &quot;-&quot;??_-;_-@">
                  <c:v>0.1004</c:v>
                </c:pt>
                <c:pt idx="16" formatCode="_-* #\ ##0.0000_-;\-* #\ ##0.0000_-;_-* &quot;-&quot;??_-;_-@">
                  <c:v>8.9899999999999994E-2</c:v>
                </c:pt>
                <c:pt idx="17" formatCode="_-* #\ ##0.0000_-;\-* #\ ##0.0000_-;_-* &quot;-&quot;??_-;_-@">
                  <c:v>8.7599999999999997E-2</c:v>
                </c:pt>
                <c:pt idx="18" formatCode="_-* #\ ##0.0000_-;\-* #\ ##0.0000_-;_-* &quot;-&quot;??_-;_-@">
                  <c:v>8.5999999999999993E-2</c:v>
                </c:pt>
                <c:pt idx="19" formatCode="_-* #\ ##0.0000_-;\-* #\ ##0.0000_-;_-* &quot;-&quot;??_-;_-@">
                  <c:v>0.107</c:v>
                </c:pt>
                <c:pt idx="20" formatCode="_-* #\ ##0.0000_-;\-* #\ ##0.0000_-;_-* &quot;-&quot;??_-;_-@">
                  <c:v>2.1399999999999999E-2</c:v>
                </c:pt>
                <c:pt idx="21" formatCode="_-* #\ ##0.0000_-;\-* #\ ##0.0000_-;_-* &quot;-&quot;??_-;_-@">
                  <c:v>3.78E-2</c:v>
                </c:pt>
                <c:pt idx="22" formatCode="_-* #\ ##0.0000_-;\-* #\ ##0.0000_-;_-* &quot;-&quot;??_-;_-@">
                  <c:v>4.6600000000000003E-2</c:v>
                </c:pt>
                <c:pt idx="23" formatCode="_-* #\ ##0.0000_-;\-* #\ ##0.0000_-;_-* &quot;-&quot;??_-;_-@">
                  <c:v>1.9E-2</c:v>
                </c:pt>
                <c:pt idx="24" formatCode="_-* #\ ##0.0000_-;\-* #\ ##0.0000_-;_-* &quot;-&quot;??_-;_-@">
                  <c:v>1.1999999999999999E-3</c:v>
                </c:pt>
                <c:pt idx="25" formatCode="_-* #\ ##0.0000_-;\-* #\ ##0.0000_-;_-* &quot;-&quot;??_-;_-@">
                  <c:v>2.76E-2</c:v>
                </c:pt>
                <c:pt idx="26" formatCode="_-* #\ ##0.0000_-;\-* #\ ##0.0000_-;_-* &quot;-&quot;??_-;_-@">
                  <c:v>1.8599999999999998E-2</c:v>
                </c:pt>
                <c:pt idx="27" formatCode="_-* #\ ##0.0000_-;\-* #\ ##0.0000_-;_-* &quot;-&quot;??_-;_-@">
                  <c:v>2.53E-2</c:v>
                </c:pt>
                <c:pt idx="28" formatCode="_-* #\ ##0.0000_-;\-* #\ ##0.0000_-;_-* &quot;-&quot;??_-;_-@">
                  <c:v>2.8500000000000001E-2</c:v>
                </c:pt>
                <c:pt idx="29" formatCode="_-* #\ ##0.0000_-;\-* #\ ##0.0000_-;_-* &quot;-&quot;??_-;_-@">
                  <c:v>6.3600000000000004E-2</c:v>
                </c:pt>
                <c:pt idx="30" formatCode="_-* #\ ##0.0000_-;\-* #\ ##0.0000_-;_-* &quot;-&quot;??_-;_-@">
                  <c:v>1.0200000000000001E-2</c:v>
                </c:pt>
                <c:pt idx="31" formatCode="_-* #\ ##0.0000_-;\-* #\ ##0.0000_-;_-* &quot;-&quot;??_-;_-@">
                  <c:v>1.47E-2</c:v>
                </c:pt>
                <c:pt idx="32" formatCode="_-* #\ ##0.0000_-;\-* #\ ##0.0000_-;_-* &quot;-&quot;??_-;_-@">
                  <c:v>1.9199999999999998E-2</c:v>
                </c:pt>
                <c:pt idx="33" formatCode="_-* #\ ##0.0000_-;\-* #\ ##0.0000_-;_-* &quot;-&quot;??_-;_-@">
                  <c:v>3.2899999999999999E-2</c:v>
                </c:pt>
                <c:pt idx="34" formatCode="_-* #\ ##0.0000_-;\-* #\ ##0.0000_-;_-* &quot;-&quot;??_-;_-@">
                  <c:v>1.44E-2</c:v>
                </c:pt>
                <c:pt idx="35" formatCode="_-* #\ ##0.0000_-;\-* #\ ##0.0000_-;_-* &quot;-&quot;??_-;_-@">
                  <c:v>3.3999999999999998E-3</c:v>
                </c:pt>
                <c:pt idx="36" formatCode="_-* #\ ##0.0000_-;\-* #\ ##0.0000_-;_-* &quot;-&quot;??_-;_-@">
                  <c:v>3.0999999999999999E-3</c:v>
                </c:pt>
                <c:pt idx="37" formatCode="_-* #\ ##0.0000_-;\-* #\ ##0.0000_-;_-* &quot;-&quot;??_-;_-@">
                  <c:v>6.7999999999999996E-3</c:v>
                </c:pt>
                <c:pt idx="38" formatCode="_-* #\ ##0.0000_-;\-* #\ ##0.0000_-;_-* &quot;-&quot;??_-;_-@">
                  <c:v>2.4500000000000001E-2</c:v>
                </c:pt>
                <c:pt idx="39" formatCode="_-* #\ ##0.0000_-;\-* #\ ##0.0000_-;_-* &quot;-&quot;??_-;_-@">
                  <c:v>2.1499999999999998E-2</c:v>
                </c:pt>
                <c:pt idx="40" formatCode="_-* #\ ##0.0000_-;\-* #\ ##0.0000_-;_-* &quot;-&quot;??_-;_-@">
                  <c:v>2.8500000000000001E-2</c:v>
                </c:pt>
                <c:pt idx="41" formatCode="_-* #\ ##0.0000_-;\-* #\ ##0.0000_-;_-* &quot;-&quot;??_-;_-@">
                  <c:v>3.32E-2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4F-4040-BAEC-685DBFC36A15}"/>
            </c:ext>
          </c:extLst>
        </c:ser>
        <c:ser>
          <c:idx val="7"/>
          <c:order val="7"/>
          <c:tx>
            <c:strRef>
              <c:f>'Ark1'!$K$109</c:f>
              <c:strCache>
                <c:ptCount val="1"/>
                <c:pt idx="0">
                  <c:v>Norge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'Ark1'!$K$110:$K$151</c:f>
              <c:numCache>
                <c:formatCode>General</c:formatCode>
                <c:ptCount val="42"/>
                <c:pt idx="12" formatCode="_-* #\ ##0.0000_-;\-* #\ ##0.0000_-;_-* &quot;-&quot;??_-;_-@">
                  <c:v>3.44E-2</c:v>
                </c:pt>
                <c:pt idx="13" formatCode="_-* #\ ##0.0000_-;\-* #\ ##0.0000_-;_-* &quot;-&quot;??_-;_-@">
                  <c:v>2.3300000000000001E-2</c:v>
                </c:pt>
                <c:pt idx="14" formatCode="_-* #\ ##0.0000_-;\-* #\ ##0.0000_-;_-* &quot;-&quot;??_-;_-@">
                  <c:v>2.29E-2</c:v>
                </c:pt>
                <c:pt idx="15" formatCode="_-* #\ ##0.0000_-;\-* #\ ##0.0000_-;_-* &quot;-&quot;??_-;_-@">
                  <c:v>1.38E-2</c:v>
                </c:pt>
                <c:pt idx="16" formatCode="_-* #\ ##0.0000_-;\-* #\ ##0.0000_-;_-* &quot;-&quot;??_-;_-@">
                  <c:v>2.46E-2</c:v>
                </c:pt>
                <c:pt idx="17" formatCode="_-* #\ ##0.0000_-;\-* #\ ##0.0000_-;_-* &quot;-&quot;??_-;_-@">
                  <c:v>1.26E-2</c:v>
                </c:pt>
                <c:pt idx="18" formatCode="_-* #\ ##0.0000_-;\-* #\ ##0.0000_-;_-* &quot;-&quot;??_-;_-@">
                  <c:v>2.5700000000000001E-2</c:v>
                </c:pt>
                <c:pt idx="19" formatCode="_-* #\ ##0.0000_-;\-* #\ ##0.0000_-;_-* &quot;-&quot;??_-;_-@">
                  <c:v>2.2499999999999999E-2</c:v>
                </c:pt>
                <c:pt idx="20" formatCode="_-* #\ ##0.0000_-;\-* #\ ##0.0000_-;_-* &quot;-&quot;??_-;_-@">
                  <c:v>2.3699999999999999E-2</c:v>
                </c:pt>
                <c:pt idx="21" formatCode="_-* #\ ##0.0000_-;\-* #\ ##0.0000_-;_-* &quot;-&quot;??_-;_-@">
                  <c:v>3.09E-2</c:v>
                </c:pt>
                <c:pt idx="22" formatCode="_-* #\ ##0.0000_-;\-* #\ ##0.0000_-;_-* &quot;-&quot;??_-;_-@">
                  <c:v>0.03</c:v>
                </c:pt>
                <c:pt idx="23" formatCode="_-* #\ ##0.0000_-;\-* #\ ##0.0000_-;_-* &quot;-&quot;??_-;_-@">
                  <c:v>1.29E-2</c:v>
                </c:pt>
                <c:pt idx="24" formatCode="_-* #\ ##0.0000_-;\-* #\ ##0.0000_-;_-* &quot;-&quot;??_-;_-@">
                  <c:v>2.4899999999999999E-2</c:v>
                </c:pt>
                <c:pt idx="25" formatCode="_-* #\ ##0.0000_-;\-* #\ ##0.0000_-;_-* &quot;-&quot;??_-;_-@">
                  <c:v>4.4999999999999997E-3</c:v>
                </c:pt>
                <c:pt idx="26" formatCode="_-* #\ ##0.0000_-;\-* #\ ##0.0000_-;_-* &quot;-&quot;??_-;_-@">
                  <c:v>1.5299999999999999E-2</c:v>
                </c:pt>
                <c:pt idx="27" formatCode="_-* #\ ##0.0000_-;\-* #\ ##0.0000_-;_-* &quot;-&quot;??_-;_-@">
                  <c:v>2.3300000000000001E-2</c:v>
                </c:pt>
                <c:pt idx="28" formatCode="_-* #\ ##0.0000_-;\-* #\ ##0.0000_-;_-* &quot;-&quot;??_-;_-@">
                  <c:v>7.1000000000000004E-3</c:v>
                </c:pt>
                <c:pt idx="29" formatCode="_-* #\ ##0.0000_-;\-* #\ ##0.0000_-;_-* &quot;-&quot;??_-;_-@">
                  <c:v>3.7499999999999999E-2</c:v>
                </c:pt>
                <c:pt idx="30" formatCode="_-* #\ ##0.0000_-;\-* #\ ##0.0000_-;_-* &quot;-&quot;??_-;_-@">
                  <c:v>2.1999999999999999E-2</c:v>
                </c:pt>
                <c:pt idx="31" formatCode="_-* #\ ##0.0000_-;\-* #\ ##0.0000_-;_-* &quot;-&quot;??_-;_-@">
                  <c:v>2.4199999999999999E-2</c:v>
                </c:pt>
                <c:pt idx="32" formatCode="_-* #\ ##0.0000_-;\-* #\ ##0.0000_-;_-* &quot;-&quot;??_-;_-@">
                  <c:v>1.29E-2</c:v>
                </c:pt>
                <c:pt idx="33" formatCode="_-* #\ ##0.0000_-;\-* #\ ##0.0000_-;_-* &quot;-&quot;??_-;_-@">
                  <c:v>7.0000000000000001E-3</c:v>
                </c:pt>
                <c:pt idx="34" formatCode="_-* #\ ##0.0000_-;\-* #\ ##0.0000_-;_-* &quot;-&quot;??_-;_-@">
                  <c:v>2.12E-2</c:v>
                </c:pt>
                <c:pt idx="35" formatCode="_-* #\ ##0.0000_-;\-* #\ ##0.0000_-;_-* &quot;-&quot;??_-;_-@">
                  <c:v>2.0400000000000001E-2</c:v>
                </c:pt>
                <c:pt idx="36" formatCode="_-* #\ ##0.0000_-;\-* #\ ##0.0000_-;_-* &quot;-&quot;??_-;_-@">
                  <c:v>2.1700000000000001E-2</c:v>
                </c:pt>
                <c:pt idx="37" formatCode="_-* #\ ##0.0000_-;\-* #\ ##0.0000_-;_-* &quot;-&quot;??_-;_-@">
                  <c:v>3.5499999999999997E-2</c:v>
                </c:pt>
                <c:pt idx="38" formatCode="_-* #\ ##0.0000_-;\-* #\ ##0.0000_-;_-* &quot;-&quot;??_-;_-@">
                  <c:v>1.8800000000000001E-2</c:v>
                </c:pt>
                <c:pt idx="39" formatCode="_-* #\ ##0.0000_-;\-* #\ ##0.0000_-;_-* &quot;-&quot;??_-;_-@">
                  <c:v>2.76E-2</c:v>
                </c:pt>
                <c:pt idx="40" formatCode="_-* #\ ##0.0000_-;\-* #\ ##0.0000_-;_-* &quot;-&quot;??_-;_-@">
                  <c:v>2.1700000000000001E-2</c:v>
                </c:pt>
                <c:pt idx="41" formatCode="_-* #\ ##0.0000_-;\-* #\ ##0.0000_-;_-* &quot;-&quot;??_-;_-@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4F-4040-BAEC-685DBFC36A15}"/>
            </c:ext>
          </c:extLst>
        </c:ser>
        <c:ser>
          <c:idx val="8"/>
          <c:order val="8"/>
          <c:tx>
            <c:strRef>
              <c:f>'Ark1'!$L$109</c:f>
              <c:strCache>
                <c:ptCount val="1"/>
                <c:pt idx="0">
                  <c:v>Island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'Ark1'!$L$110:$L$151</c:f>
              <c:numCache>
                <c:formatCode>General</c:formatCode>
                <c:ptCount val="42"/>
                <c:pt idx="12" formatCode="_-* #\ ##0.0000_-;\-* #\ ##0.0000_-;_-* &quot;-&quot;??_-;_-@">
                  <c:v>6.8099999999999994E-2</c:v>
                </c:pt>
                <c:pt idx="13" formatCode="_-* #\ ##0.0000_-;\-* #\ ##0.0000_-;_-* &quot;-&quot;??_-;_-@">
                  <c:v>3.95E-2</c:v>
                </c:pt>
                <c:pt idx="14" formatCode="_-* #\ ##0.0000_-;\-* #\ ##0.0000_-;_-* &quot;-&quot;??_-;_-@">
                  <c:v>4.0399999999999998E-2</c:v>
                </c:pt>
                <c:pt idx="15" formatCode="_-* #\ ##0.0000_-;\-* #\ ##0.0000_-;_-* &quot;-&quot;??_-;_-@">
                  <c:v>1.55E-2</c:v>
                </c:pt>
                <c:pt idx="16" formatCode="_-* #\ ##0.0000_-;\-* #\ ##0.0000_-;_-* &quot;-&quot;??_-;_-@">
                  <c:v>1.6500000000000001E-2</c:v>
                </c:pt>
                <c:pt idx="17" formatCode="_-* #\ ##0.0000_-;\-* #\ ##0.0000_-;_-* &quot;-&quot;??_-;_-@">
                  <c:v>2.2599999999999999E-2</c:v>
                </c:pt>
                <c:pt idx="18" formatCode="_-* #\ ##0.0000_-;\-* #\ ##0.0000_-;_-* &quot;-&quot;??_-;_-@">
                  <c:v>1.8200000000000001E-2</c:v>
                </c:pt>
                <c:pt idx="19" formatCode="_-* #\ ##0.0000_-;\-* #\ ##0.0000_-;_-* &quot;-&quot;??_-;_-@">
                  <c:v>1.66E-2</c:v>
                </c:pt>
                <c:pt idx="20" formatCode="_-* #\ ##0.0000_-;\-* #\ ##0.0000_-;_-* &quot;-&quot;??_-;_-@">
                  <c:v>3.2300000000000002E-2</c:v>
                </c:pt>
                <c:pt idx="21" formatCode="_-* #\ ##0.0000_-;\-* #\ ##0.0000_-;_-* &quot;-&quot;??_-;_-@">
                  <c:v>5.1400000000000001E-2</c:v>
                </c:pt>
                <c:pt idx="22" formatCode="_-* #\ ##0.0000_-;\-* #\ ##0.0000_-;_-* &quot;-&quot;??_-;_-@">
                  <c:v>6.4100000000000004E-2</c:v>
                </c:pt>
                <c:pt idx="23" formatCode="_-* #\ ##0.0000_-;\-* #\ ##0.0000_-;_-* &quot;-&quot;??_-;_-@">
                  <c:v>5.1999999999999998E-2</c:v>
                </c:pt>
                <c:pt idx="24" formatCode="_-* #\ ##0.0000_-;\-* #\ ##0.0000_-;_-* &quot;-&quot;??_-;_-@">
                  <c:v>2.06E-2</c:v>
                </c:pt>
                <c:pt idx="25" formatCode="_-* #\ ##0.0000_-;\-* #\ ##0.0000_-;_-* &quot;-&quot;??_-;_-@">
                  <c:v>3.1600000000000003E-2</c:v>
                </c:pt>
                <c:pt idx="26" formatCode="_-* #\ ##0.0000_-;\-* #\ ##0.0000_-;_-* &quot;-&quot;??_-;_-@">
                  <c:v>3.9899999999999998E-2</c:v>
                </c:pt>
                <c:pt idx="27" formatCode="_-* #\ ##0.0000_-;\-* #\ ##0.0000_-;_-* &quot;-&quot;??_-;_-@">
                  <c:v>6.6900000000000001E-2</c:v>
                </c:pt>
                <c:pt idx="28" formatCode="_-* #\ ##0.0000_-;\-* #\ ##0.0000_-;_-* &quot;-&quot;??_-;_-@">
                  <c:v>5.0500000000000003E-2</c:v>
                </c:pt>
                <c:pt idx="29" formatCode="_-* #\ ##0.0000_-;\-* #\ ##0.0000_-;_-* &quot;-&quot;??_-;_-@">
                  <c:v>0.12690000000000001</c:v>
                </c:pt>
                <c:pt idx="30" formatCode="_-* #\ ##0.0000_-;\-* #\ ##0.0000_-;_-* &quot;-&quot;??_-;_-@">
                  <c:v>0.12</c:v>
                </c:pt>
                <c:pt idx="31" formatCode="_-* #\ ##0.0000_-;\-* #\ ##0.0000_-;_-* &quot;-&quot;??_-;_-@">
                  <c:v>5.3999999999999999E-2</c:v>
                </c:pt>
                <c:pt idx="32" formatCode="_-* #\ ##0.0000_-;\-* #\ ##0.0000_-;_-* &quot;-&quot;??_-;_-@">
                  <c:v>0.04</c:v>
                </c:pt>
                <c:pt idx="33" formatCode="_-* #\ ##0.0000_-;\-* #\ ##0.0000_-;_-* &quot;-&quot;??_-;_-@">
                  <c:v>5.1900000000000002E-2</c:v>
                </c:pt>
                <c:pt idx="34" formatCode="_-* #\ ##0.0000_-;\-* #\ ##0.0000_-;_-* &quot;-&quot;??_-;_-@">
                  <c:v>3.8699999999999998E-2</c:v>
                </c:pt>
                <c:pt idx="35" formatCode="_-* #\ ##0.0000_-;\-* #\ ##0.0000_-;_-* &quot;-&quot;??_-;_-@">
                  <c:v>2.0400000000000001E-2</c:v>
                </c:pt>
                <c:pt idx="36" formatCode="_-* #\ ##0.0000_-;\-* #\ ##0.0000_-;_-* &quot;-&quot;??_-;_-@">
                  <c:v>1.6299999999999999E-2</c:v>
                </c:pt>
                <c:pt idx="37" formatCode="_-* #\ ##0.0000_-;\-* #\ ##0.0000_-;_-* &quot;-&quot;??_-;_-@">
                  <c:v>1.7000000000000001E-2</c:v>
                </c:pt>
                <c:pt idx="38" formatCode="_-* #\ ##0.0000_-;\-* #\ ##0.0000_-;_-* &quot;-&quot;??_-;_-@">
                  <c:v>1.7600000000000001E-2</c:v>
                </c:pt>
                <c:pt idx="39" formatCode="_-* #\ ##0.0000_-;\-* #\ ##0.0000_-;_-* &quot;-&quot;??_-;_-@">
                  <c:v>2.6800000000000001E-2</c:v>
                </c:pt>
                <c:pt idx="40" formatCode="_-* #\ ##0.0000_-;\-* #\ ##0.0000_-;_-* &quot;-&quot;??_-;_-@">
                  <c:v>3.0099999999999998E-2</c:v>
                </c:pt>
                <c:pt idx="41" formatCode="_-* #\ ##0.0000_-;\-* #\ ##0.0000_-;_-* &quot;-&quot;??_-;_-@">
                  <c:v>2.6800000000000001E-2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4F-4040-BAEC-685DBFC36A15}"/>
            </c:ext>
          </c:extLst>
        </c:ser>
        <c:ser>
          <c:idx val="9"/>
          <c:order val="9"/>
          <c:tx>
            <c:strRef>
              <c:f>'Ark1'!$M$109</c:f>
              <c:strCache>
                <c:ptCount val="1"/>
                <c:pt idx="0">
                  <c:v>Mexico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'Ark1'!$M$110:$M$151</c:f>
              <c:numCache>
                <c:formatCode>General</c:formatCode>
                <c:ptCount val="42"/>
                <c:pt idx="12" formatCode="_-* #\ ##0.0000_-;\-* #\ ##0.0000_-;_-* &quot;-&quot;??_-;_-@">
                  <c:v>0.2266</c:v>
                </c:pt>
                <c:pt idx="13" formatCode="_-* #\ ##0.0000_-;\-* #\ ##0.0000_-;_-* &quot;-&quot;??_-;_-@">
                  <c:v>0.15509999999999999</c:v>
                </c:pt>
                <c:pt idx="14" formatCode="_-* #\ ##0.0000_-;\-* #\ ##0.0000_-;_-* &quot;-&quot;??_-;_-@">
                  <c:v>9.7500000000000003E-2</c:v>
                </c:pt>
                <c:pt idx="15" formatCode="_-* #\ ##0.0000_-;\-* #\ ##0.0000_-;_-* &quot;-&quot;??_-;_-@">
                  <c:v>6.9699999999999998E-2</c:v>
                </c:pt>
                <c:pt idx="16" formatCode="_-* #\ ##0.0000_-;\-* #\ ##0.0000_-;_-* &quot;-&quot;??_-;_-@">
                  <c:v>0.35</c:v>
                </c:pt>
                <c:pt idx="17" formatCode="_-* #\ ##0.0000_-;\-* #\ ##0.0000_-;_-* &quot;-&quot;??_-;_-@">
                  <c:v>0.34379999999999999</c:v>
                </c:pt>
                <c:pt idx="18" formatCode="_-* #\ ##0.0000_-;\-* #\ ##0.0000_-;_-* &quot;-&quot;??_-;_-@">
                  <c:v>0.20630000000000001</c:v>
                </c:pt>
                <c:pt idx="19" formatCode="_-* #\ ##0.0000_-;\-* #\ ##0.0000_-;_-* &quot;-&quot;??_-;_-@">
                  <c:v>0.1593</c:v>
                </c:pt>
                <c:pt idx="20" formatCode="_-* #\ ##0.0000_-;\-* #\ ##0.0000_-;_-* &quot;-&quot;??_-;_-@">
                  <c:v>0.16589999999999999</c:v>
                </c:pt>
                <c:pt idx="21" formatCode="_-* #\ ##0.0000_-;\-* #\ ##0.0000_-;_-* &quot;-&quot;??_-;_-@">
                  <c:v>9.4899999999999998E-2</c:v>
                </c:pt>
                <c:pt idx="22" formatCode="_-* #\ ##0.0000_-;\-* #\ ##0.0000_-;_-* &quot;-&quot;??_-;_-@">
                  <c:v>6.3700000000000007E-2</c:v>
                </c:pt>
                <c:pt idx="23" formatCode="_-* #\ ##0.0000_-;\-* #\ ##0.0000_-;_-* &quot;-&quot;??_-;_-@">
                  <c:v>5.0299999999999997E-2</c:v>
                </c:pt>
                <c:pt idx="24" formatCode="_-* #\ ##0.0000_-;\-* #\ ##0.0000_-;_-* &quot;-&quot;??_-;_-@">
                  <c:v>4.5499999999999999E-2</c:v>
                </c:pt>
                <c:pt idx="25" formatCode="_-* #\ ##0.0000_-;\-* #\ ##0.0000_-;_-* &quot;-&quot;??_-;_-@">
                  <c:v>4.6899999999999997E-2</c:v>
                </c:pt>
                <c:pt idx="26" formatCode="_-* #\ ##0.0000_-;\-* #\ ##0.0000_-;_-* &quot;-&quot;??_-;_-@">
                  <c:v>3.9899999999999998E-2</c:v>
                </c:pt>
                <c:pt idx="27" formatCode="_-* #\ ##0.0000_-;\-* #\ ##0.0000_-;_-* &quot;-&quot;??_-;_-@">
                  <c:v>3.6299999999999999E-2</c:v>
                </c:pt>
                <c:pt idx="28" formatCode="_-* #\ ##0.0000_-;\-* #\ ##0.0000_-;_-* &quot;-&quot;??_-;_-@">
                  <c:v>3.9699999999999999E-2</c:v>
                </c:pt>
                <c:pt idx="29" formatCode="_-* #\ ##0.0000_-;\-* #\ ##0.0000_-;_-* &quot;-&quot;??_-;_-@">
                  <c:v>5.1299999999999998E-2</c:v>
                </c:pt>
                <c:pt idx="30" formatCode="_-* #\ ##0.0000_-;\-* #\ ##0.0000_-;_-* &quot;-&quot;??_-;_-@">
                  <c:v>5.2999999999999999E-2</c:v>
                </c:pt>
                <c:pt idx="31" formatCode="_-* #\ ##0.0000_-;\-* #\ ##0.0000_-;_-* &quot;-&quot;??_-;_-@">
                  <c:v>4.1599999999999998E-2</c:v>
                </c:pt>
                <c:pt idx="32" formatCode="_-* #\ ##0.0000_-;\-* #\ ##0.0000_-;_-* &quot;-&quot;??_-;_-@">
                  <c:v>3.4099999999999998E-2</c:v>
                </c:pt>
                <c:pt idx="33" formatCode="_-* #\ ##0.0000_-;\-* #\ ##0.0000_-;_-* &quot;-&quot;??_-;_-@">
                  <c:v>4.1099999999999998E-2</c:v>
                </c:pt>
                <c:pt idx="34" formatCode="_-* #\ ##0.0000_-;\-* #\ ##0.0000_-;_-* &quot;-&quot;??_-;_-@">
                  <c:v>3.8100000000000002E-2</c:v>
                </c:pt>
                <c:pt idx="35" formatCode="_-* #\ ##0.0000_-;\-* #\ ##0.0000_-;_-* &quot;-&quot;??_-;_-@">
                  <c:v>4.02E-2</c:v>
                </c:pt>
                <c:pt idx="36" formatCode="_-* #\ ##0.0000_-;\-* #\ ##0.0000_-;_-* &quot;-&quot;??_-;_-@">
                  <c:v>2.7199999999999998E-2</c:v>
                </c:pt>
                <c:pt idx="37" formatCode="_-* #\ ##0.0000_-;\-* #\ ##0.0000_-;_-* &quot;-&quot;??_-;_-@">
                  <c:v>2.8199999999999999E-2</c:v>
                </c:pt>
                <c:pt idx="38" formatCode="_-* #\ ##0.0000_-;\-* #\ ##0.0000_-;_-* &quot;-&quot;??_-;_-@">
                  <c:v>6.0400000000000002E-2</c:v>
                </c:pt>
                <c:pt idx="39" formatCode="_-* #\ ##0.0000_-;\-* #\ ##0.0000_-;_-* &quot;-&quot;??_-;_-@">
                  <c:v>4.9000000000000002E-2</c:v>
                </c:pt>
                <c:pt idx="40" formatCode="_-* #\ ##0.0000_-;\-* #\ ##0.0000_-;_-* &quot;-&quot;??_-;_-@">
                  <c:v>3.6400000000000002E-2</c:v>
                </c:pt>
                <c:pt idx="41" formatCode="_-* #\ ##0.0000_-;\-* #\ ##0.0000_-;_-* &quot;-&quot;??_-;_-@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4F-4040-BAEC-685DBFC36A15}"/>
            </c:ext>
          </c:extLst>
        </c:ser>
        <c:ser>
          <c:idx val="10"/>
          <c:order val="10"/>
          <c:tx>
            <c:strRef>
              <c:f>'Ark1'!$N$109</c:f>
              <c:strCache>
                <c:ptCount val="1"/>
                <c:pt idx="0">
                  <c:v>Tyrkia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'Ark1'!$N$110:$N$151</c:f>
              <c:numCache>
                <c:formatCode>General</c:formatCode>
                <c:ptCount val="42"/>
                <c:pt idx="17" formatCode="_-* #\ ##0.0000_-;\-* #\ ##0.0000_-;_-* &quot;-&quot;??_-;_-@">
                  <c:v>0.80410000000000004</c:v>
                </c:pt>
                <c:pt idx="18" formatCode="_-* #\ ##0.0000_-;\-* #\ ##0.0000_-;_-* &quot;-&quot;??_-;_-@">
                  <c:v>0.85670000000000002</c:v>
                </c:pt>
                <c:pt idx="19" formatCode="_-* #\ ##0.0000_-;\-* #\ ##0.0000_-;_-* &quot;-&quot;??_-;_-@">
                  <c:v>0.84640000000000004</c:v>
                </c:pt>
                <c:pt idx="20" formatCode="_-* #\ ##0.0000_-;\-* #\ ##0.0000_-;_-* &quot;-&quot;??_-;_-@">
                  <c:v>0.64870000000000005</c:v>
                </c:pt>
                <c:pt idx="21" formatCode="_-* #\ ##0.0000_-;\-* #\ ##0.0000_-;_-* &quot;-&quot;??_-;_-@">
                  <c:v>0.54920000000000002</c:v>
                </c:pt>
                <c:pt idx="22" formatCode="_-* #\ ##0.0000_-;\-* #\ ##0.0000_-;_-* &quot;-&quot;??_-;_-@">
                  <c:v>0.54400000000000004</c:v>
                </c:pt>
                <c:pt idx="23" formatCode="_-* #\ ##0.0000_-;\-* #\ ##0.0000_-;_-* &quot;-&quot;??_-;_-@">
                  <c:v>0.4496</c:v>
                </c:pt>
                <c:pt idx="24" formatCode="_-* #\ ##0.0000_-;\-* #\ ##0.0000_-;_-* &quot;-&quot;??_-;_-@">
                  <c:v>0.216</c:v>
                </c:pt>
                <c:pt idx="25" formatCode="_-* #\ ##0.0000_-;\-* #\ ##0.0000_-;_-* &quot;-&quot;??_-;_-@">
                  <c:v>8.5999999999999993E-2</c:v>
                </c:pt>
                <c:pt idx="26" formatCode="_-* #\ ##0.0000_-;\-* #\ ##0.0000_-;_-* &quot;-&quot;??_-;_-@">
                  <c:v>8.1799999999999998E-2</c:v>
                </c:pt>
                <c:pt idx="27" formatCode="_-* #\ ##0.0000_-;\-* #\ ##0.0000_-;_-* &quot;-&quot;??_-;_-@">
                  <c:v>9.6000000000000002E-2</c:v>
                </c:pt>
                <c:pt idx="28" formatCode="_-* #\ ##0.0000_-;\-* #\ ##0.0000_-;_-* &quot;-&quot;??_-;_-@">
                  <c:v>8.7599999999999997E-2</c:v>
                </c:pt>
                <c:pt idx="29" formatCode="_-* #\ ##0.0000_-;\-* #\ ##0.0000_-;_-* &quot;-&quot;??_-;_-@">
                  <c:v>0.10440000000000001</c:v>
                </c:pt>
                <c:pt idx="30" formatCode="_-* #\ ##0.0000_-;\-* #\ ##0.0000_-;_-* &quot;-&quot;??_-;_-@">
                  <c:v>6.25E-2</c:v>
                </c:pt>
                <c:pt idx="31" formatCode="_-* #\ ##0.0000_-;\-* #\ ##0.0000_-;_-* &quot;-&quot;??_-;_-@">
                  <c:v>8.5699999999999998E-2</c:v>
                </c:pt>
                <c:pt idx="32" formatCode="_-* #\ ##0.0000_-;\-* #\ ##0.0000_-;_-* &quot;-&quot;??_-;_-@">
                  <c:v>6.4699999999999994E-2</c:v>
                </c:pt>
                <c:pt idx="33" formatCode="_-* #\ ##0.0000_-;\-* #\ ##0.0000_-;_-* &quot;-&quot;??_-;_-@">
                  <c:v>8.8900000000000007E-2</c:v>
                </c:pt>
                <c:pt idx="34" formatCode="_-* #\ ##0.0000_-;\-* #\ ##0.0000_-;_-* &quot;-&quot;??_-;_-@">
                  <c:v>7.4899999999999994E-2</c:v>
                </c:pt>
                <c:pt idx="35" formatCode="_-* #\ ##0.0000_-;\-* #\ ##0.0000_-;_-* &quot;-&quot;??_-;_-@">
                  <c:v>8.8499999999999995E-2</c:v>
                </c:pt>
                <c:pt idx="36" formatCode="_-* #\ ##0.0000_-;\-* #\ ##0.0000_-;_-* &quot;-&quot;??_-;_-@">
                  <c:v>7.6700000000000004E-2</c:v>
                </c:pt>
                <c:pt idx="37" formatCode="_-* #\ ##0.0000_-;\-* #\ ##0.0000_-;_-* &quot;-&quot;??_-;_-@">
                  <c:v>7.7799999999999994E-2</c:v>
                </c:pt>
                <c:pt idx="38" formatCode="_-* #\ ##0.0000_-;\-* #\ ##0.0000_-;_-* &quot;-&quot;??_-;_-@">
                  <c:v>0.1114</c:v>
                </c:pt>
                <c:pt idx="39" formatCode="_-* #\ ##0.0000_-;\-* #\ ##0.0000_-;_-* &quot;-&quot;??_-;_-@">
                  <c:v>0.1633</c:v>
                </c:pt>
                <c:pt idx="40" formatCode="_-* #\ ##0.0000_-;\-* #\ ##0.0000_-;_-* &quot;-&quot;??_-;_-@">
                  <c:v>0.15179999999999999</c:v>
                </c:pt>
                <c:pt idx="41" formatCode="_-* #\ ##0.0000_-;\-* #\ ##0.0000_-;_-* &quot;-&quot;??_-;_-@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4F-4040-BAEC-685DBFC3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343728"/>
        <c:axId val="645078656"/>
      </c:lineChart>
      <c:catAx>
        <c:axId val="51234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5078656"/>
        <c:crosses val="autoZero"/>
        <c:auto val="1"/>
        <c:lblAlgn val="ctr"/>
        <c:lblOffset val="100"/>
        <c:noMultiLvlLbl val="0"/>
      </c:catAx>
      <c:valAx>
        <c:axId val="64507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234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'Ark1'!$O$109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'Ark1'!$C$110:$C$151</c:f>
              <c:numCache>
                <c:formatCode>General</c:formatCode>
                <c:ptCount val="4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</c:numCache>
            </c:numRef>
          </c:cat>
          <c:val>
            <c:numRef>
              <c:f>'Ark1'!$O$110:$O$151</c:f>
              <c:numCache>
                <c:formatCode>0%</c:formatCode>
                <c:ptCount val="42"/>
                <c:pt idx="10">
                  <c:v>14.307499999999999</c:v>
                </c:pt>
                <c:pt idx="11">
                  <c:v>29.4773</c:v>
                </c:pt>
                <c:pt idx="12">
                  <c:v>4.3278999999999996</c:v>
                </c:pt>
                <c:pt idx="13">
                  <c:v>9.5196000000000005</c:v>
                </c:pt>
                <c:pt idx="14">
                  <c:v>19.273800000000001</c:v>
                </c:pt>
                <c:pt idx="15">
                  <c:v>20.758900000000001</c:v>
                </c:pt>
                <c:pt idx="16">
                  <c:v>0.66010000000000002</c:v>
                </c:pt>
                <c:pt idx="17">
                  <c:v>0.15759999999999999</c:v>
                </c:pt>
                <c:pt idx="18">
                  <c:v>6.93E-2</c:v>
                </c:pt>
                <c:pt idx="19">
                  <c:v>3.2000000000000001E-2</c:v>
                </c:pt>
                <c:pt idx="20">
                  <c:v>4.8599999999999997E-2</c:v>
                </c:pt>
                <c:pt idx="21">
                  <c:v>7.0400000000000004E-2</c:v>
                </c:pt>
                <c:pt idx="22">
                  <c:v>6.8400000000000002E-2</c:v>
                </c:pt>
                <c:pt idx="23">
                  <c:v>8.4500000000000006E-2</c:v>
                </c:pt>
                <c:pt idx="24">
                  <c:v>0.14710000000000001</c:v>
                </c:pt>
                <c:pt idx="25">
                  <c:v>6.6000000000000003E-2</c:v>
                </c:pt>
                <c:pt idx="26">
                  <c:v>6.8699999999999997E-2</c:v>
                </c:pt>
                <c:pt idx="27">
                  <c:v>4.1799999999999997E-2</c:v>
                </c:pt>
                <c:pt idx="28">
                  <c:v>3.4599999999999999E-2</c:v>
                </c:pt>
                <c:pt idx="29">
                  <c:v>5.6800000000000003E-2</c:v>
                </c:pt>
                <c:pt idx="30">
                  <c:v>4.8899999999999999E-2</c:v>
                </c:pt>
                <c:pt idx="31">
                  <c:v>5.04E-2</c:v>
                </c:pt>
                <c:pt idx="32">
                  <c:v>6.6400000000000001E-2</c:v>
                </c:pt>
                <c:pt idx="33">
                  <c:v>5.3999999999999999E-2</c:v>
                </c:pt>
                <c:pt idx="34">
                  <c:v>6.2E-2</c:v>
                </c:pt>
                <c:pt idx="35">
                  <c:v>6.3299999999999995E-2</c:v>
                </c:pt>
                <c:pt idx="36">
                  <c:v>9.0300000000000005E-2</c:v>
                </c:pt>
                <c:pt idx="37">
                  <c:v>8.7400000000000005E-2</c:v>
                </c:pt>
                <c:pt idx="38">
                  <c:v>3.4500000000000003E-2</c:v>
                </c:pt>
                <c:pt idx="39">
                  <c:v>3.6600000000000001E-2</c:v>
                </c:pt>
                <c:pt idx="40">
                  <c:v>3.73E-2</c:v>
                </c:pt>
                <c:pt idx="41">
                  <c:v>4.5199999999999997E-2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1B-324A-A4BA-05AA28AAB8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208656"/>
        <c:axId val="258456336"/>
      </c:lineChart>
      <c:catAx>
        <c:axId val="25220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8456336"/>
        <c:crosses val="autoZero"/>
        <c:auto val="1"/>
        <c:lblAlgn val="ctr"/>
        <c:lblOffset val="100"/>
        <c:noMultiLvlLbl val="0"/>
      </c:catAx>
      <c:valAx>
        <c:axId val="2584563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5220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5521</xdr:colOff>
      <xdr:row>71</xdr:row>
      <xdr:rowOff>112057</xdr:rowOff>
    </xdr:from>
    <xdr:to>
      <xdr:col>10</xdr:col>
      <xdr:colOff>765736</xdr:colOff>
      <xdr:row>86</xdr:row>
      <xdr:rowOff>119055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CAC13C2-5392-BE4C-9688-89A56776D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14859</xdr:colOff>
      <xdr:row>86</xdr:row>
      <xdr:rowOff>152724</xdr:rowOff>
    </xdr:from>
    <xdr:to>
      <xdr:col>10</xdr:col>
      <xdr:colOff>765736</xdr:colOff>
      <xdr:row>102</xdr:row>
      <xdr:rowOff>37353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B7DF3CD-D2ED-FB41-9639-1530174B1E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655622</xdr:colOff>
      <xdr:row>55</xdr:row>
      <xdr:rowOff>124396</xdr:rowOff>
    </xdr:from>
    <xdr:to>
      <xdr:col>62</xdr:col>
      <xdr:colOff>742134</xdr:colOff>
      <xdr:row>70</xdr:row>
      <xdr:rowOff>33796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CF29773-8DE7-8342-B94C-C683C7132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893847</xdr:colOff>
      <xdr:row>55</xdr:row>
      <xdr:rowOff>145614</xdr:rowOff>
    </xdr:from>
    <xdr:to>
      <xdr:col>66</xdr:col>
      <xdr:colOff>589435</xdr:colOff>
      <xdr:row>69</xdr:row>
      <xdr:rowOff>174310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197AE139-D01E-1449-A491-725C233E0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381315</xdr:colOff>
      <xdr:row>116</xdr:row>
      <xdr:rowOff>84728</xdr:rowOff>
    </xdr:from>
    <xdr:to>
      <xdr:col>25</xdr:col>
      <xdr:colOff>105391</xdr:colOff>
      <xdr:row>143</xdr:row>
      <xdr:rowOff>50800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5E3263E-EB6A-B44B-94E5-DAF4D4745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372532</xdr:colOff>
      <xdr:row>144</xdr:row>
      <xdr:rowOff>143933</xdr:rowOff>
    </xdr:from>
    <xdr:to>
      <xdr:col>24</xdr:col>
      <xdr:colOff>457199</xdr:colOff>
      <xdr:row>167</xdr:row>
      <xdr:rowOff>101600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2325B1D4-65B7-0B4C-B118-689829186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0"/>
  <sheetViews>
    <sheetView tabSelected="1" zoomScale="75" workbookViewId="0">
      <selection activeCell="BR57" sqref="BR57"/>
    </sheetView>
  </sheetViews>
  <sheetFormatPr defaultColWidth="11.33203125" defaultRowHeight="15" customHeight="1"/>
  <cols>
    <col min="1" max="1" width="10.6640625" customWidth="1"/>
    <col min="2" max="2" width="13" customWidth="1"/>
    <col min="3" max="3" width="17.109375" customWidth="1"/>
    <col min="4" max="4" width="17.6640625" customWidth="1"/>
    <col min="5" max="5" width="11.88671875" customWidth="1"/>
    <col min="6" max="6" width="18.6640625" customWidth="1"/>
    <col min="7" max="7" width="12.44140625" customWidth="1"/>
    <col min="8" max="8" width="7.44140625" customWidth="1"/>
    <col min="9" max="9" width="11.88671875" customWidth="1"/>
    <col min="10" max="10" width="12.33203125" customWidth="1"/>
    <col min="11" max="11" width="13.109375" customWidth="1"/>
    <col min="12" max="12" width="18.88671875" customWidth="1"/>
    <col min="13" max="13" width="13.88671875" customWidth="1"/>
    <col min="14" max="14" width="7.6640625" customWidth="1"/>
    <col min="15" max="15" width="13.109375" customWidth="1"/>
    <col min="16" max="16" width="16.109375" customWidth="1"/>
    <col min="17" max="17" width="11.88671875" customWidth="1"/>
    <col min="18" max="18" width="18.44140625" customWidth="1"/>
    <col min="19" max="19" width="13" customWidth="1"/>
    <col min="20" max="20" width="8.88671875" customWidth="1"/>
    <col min="21" max="21" width="11.88671875" customWidth="1"/>
    <col min="22" max="22" width="16.6640625" customWidth="1"/>
    <col min="23" max="23" width="12.109375" customWidth="1"/>
    <col min="24" max="24" width="18.88671875" customWidth="1"/>
    <col min="25" max="25" width="12.6640625" customWidth="1"/>
    <col min="26" max="26" width="8.6640625" customWidth="1"/>
    <col min="27" max="27" width="12.6640625" customWidth="1"/>
    <col min="28" max="28" width="17.33203125" customWidth="1"/>
    <col min="29" max="29" width="11.88671875" customWidth="1"/>
    <col min="30" max="30" width="18.5546875" customWidth="1"/>
    <col min="31" max="31" width="13.44140625" customWidth="1"/>
    <col min="32" max="32" width="8.5546875" customWidth="1"/>
    <col min="33" max="33" width="11.88671875" customWidth="1"/>
    <col min="34" max="34" width="16.44140625" customWidth="1"/>
    <col min="35" max="35" width="12" customWidth="1"/>
    <col min="36" max="36" width="18.109375" customWidth="1"/>
    <col min="37" max="37" width="12.88671875" customWidth="1"/>
    <col min="38" max="38" width="7.5546875" customWidth="1"/>
    <col min="39" max="39" width="11.6640625" customWidth="1"/>
    <col min="40" max="40" width="17" customWidth="1"/>
    <col min="41" max="41" width="11.88671875" customWidth="1"/>
    <col min="42" max="42" width="18.44140625" customWidth="1"/>
    <col min="43" max="43" width="13.33203125" customWidth="1"/>
    <col min="44" max="44" width="7.88671875" customWidth="1"/>
    <col min="45" max="45" width="11.88671875" customWidth="1"/>
    <col min="46" max="46" width="16.5546875" customWidth="1"/>
    <col min="47" max="47" width="11.6640625" customWidth="1"/>
    <col min="48" max="48" width="18.5546875" customWidth="1"/>
    <col min="49" max="49" width="13" customWidth="1"/>
    <col min="50" max="50" width="6.44140625" customWidth="1"/>
    <col min="53" max="53" width="12.109375" customWidth="1"/>
    <col min="54" max="54" width="18.88671875" customWidth="1"/>
    <col min="55" max="55" width="13.109375" customWidth="1"/>
    <col min="56" max="56" width="6.5546875" customWidth="1"/>
    <col min="60" max="60" width="18.5546875" customWidth="1"/>
    <col min="61" max="61" width="13.44140625" customWidth="1"/>
    <col min="62" max="62" width="6.88671875" customWidth="1"/>
    <col min="65" max="65" width="13.5546875" customWidth="1"/>
    <col min="66" max="66" width="18.88671875" customWidth="1"/>
    <col min="67" max="67" width="13.44140625" customWidth="1"/>
    <col min="68" max="68" width="6.109375" customWidth="1"/>
    <col min="71" max="71" width="12.44140625" customWidth="1"/>
    <col min="72" max="72" width="18.44140625" customWidth="1"/>
    <col min="73" max="73" width="12.44140625" customWidth="1"/>
  </cols>
  <sheetData>
    <row r="1" spans="1:73" ht="15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73" ht="15.7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73" ht="15.75" customHeight="1">
      <c r="A3" s="1"/>
    </row>
    <row r="4" spans="1:73" ht="15.75" customHeight="1">
      <c r="A4" s="1"/>
    </row>
    <row r="5" spans="1:73" ht="15.75" customHeight="1">
      <c r="A5" s="1"/>
      <c r="B5" s="119" t="s">
        <v>0</v>
      </c>
      <c r="C5" s="120"/>
      <c r="D5" s="120"/>
      <c r="E5" s="120"/>
      <c r="F5" s="120"/>
      <c r="G5" s="121"/>
      <c r="H5" s="119" t="s">
        <v>1</v>
      </c>
      <c r="I5" s="120"/>
      <c r="J5" s="120"/>
      <c r="K5" s="120"/>
      <c r="L5" s="120"/>
      <c r="M5" s="121"/>
      <c r="N5" s="119" t="s">
        <v>2</v>
      </c>
      <c r="O5" s="120"/>
      <c r="P5" s="120"/>
      <c r="Q5" s="120"/>
      <c r="R5" s="120"/>
      <c r="S5" s="121"/>
      <c r="T5" s="119" t="s">
        <v>3</v>
      </c>
      <c r="U5" s="120"/>
      <c r="V5" s="120"/>
      <c r="W5" s="120"/>
      <c r="X5" s="120"/>
      <c r="Y5" s="121"/>
      <c r="Z5" s="119" t="s">
        <v>4</v>
      </c>
      <c r="AA5" s="120"/>
      <c r="AB5" s="120"/>
      <c r="AC5" s="120"/>
      <c r="AD5" s="120"/>
      <c r="AE5" s="121"/>
      <c r="AF5" s="119" t="s">
        <v>5</v>
      </c>
      <c r="AG5" s="120"/>
      <c r="AH5" s="120"/>
      <c r="AI5" s="120"/>
      <c r="AJ5" s="120"/>
      <c r="AK5" s="121"/>
      <c r="AL5" s="119" t="s">
        <v>6</v>
      </c>
      <c r="AM5" s="120"/>
      <c r="AN5" s="120"/>
      <c r="AO5" s="120"/>
      <c r="AP5" s="120"/>
      <c r="AQ5" s="121"/>
      <c r="AR5" s="119" t="s">
        <v>7</v>
      </c>
      <c r="AS5" s="120"/>
      <c r="AT5" s="120"/>
      <c r="AU5" s="120"/>
      <c r="AV5" s="120"/>
      <c r="AW5" s="121"/>
      <c r="AX5" s="119" t="s">
        <v>8</v>
      </c>
      <c r="AY5" s="120"/>
      <c r="AZ5" s="120"/>
      <c r="BA5" s="120"/>
      <c r="BB5" s="120"/>
      <c r="BC5" s="121"/>
      <c r="BD5" s="119" t="s">
        <v>9</v>
      </c>
      <c r="BE5" s="120"/>
      <c r="BF5" s="120"/>
      <c r="BG5" s="120"/>
      <c r="BH5" s="120"/>
      <c r="BI5" s="121"/>
      <c r="BJ5" s="119" t="s">
        <v>10</v>
      </c>
      <c r="BK5" s="120"/>
      <c r="BL5" s="120"/>
      <c r="BM5" s="120"/>
      <c r="BN5" s="120"/>
      <c r="BO5" s="121"/>
      <c r="BP5" s="119" t="s">
        <v>11</v>
      </c>
      <c r="BQ5" s="120"/>
      <c r="BR5" s="120"/>
      <c r="BS5" s="120"/>
      <c r="BT5" s="120"/>
      <c r="BU5" s="121"/>
    </row>
    <row r="6" spans="1:73" ht="15.75" customHeight="1">
      <c r="A6" s="1"/>
      <c r="B6" s="54" t="s">
        <v>12</v>
      </c>
      <c r="C6" s="51" t="s">
        <v>13</v>
      </c>
      <c r="D6" s="51" t="s">
        <v>14</v>
      </c>
      <c r="E6" s="52" t="s">
        <v>15</v>
      </c>
      <c r="F6" s="53" t="s">
        <v>16</v>
      </c>
      <c r="G6" s="51" t="s">
        <v>17</v>
      </c>
      <c r="H6" s="54" t="s">
        <v>12</v>
      </c>
      <c r="I6" s="51" t="s">
        <v>13</v>
      </c>
      <c r="J6" s="51" t="s">
        <v>18</v>
      </c>
      <c r="K6" s="52" t="s">
        <v>15</v>
      </c>
      <c r="L6" s="53" t="s">
        <v>16</v>
      </c>
      <c r="M6" s="51" t="s">
        <v>17</v>
      </c>
      <c r="N6" s="54" t="s">
        <v>12</v>
      </c>
      <c r="O6" s="51" t="s">
        <v>13</v>
      </c>
      <c r="P6" s="51" t="s">
        <v>18</v>
      </c>
      <c r="Q6" s="52" t="s">
        <v>15</v>
      </c>
      <c r="R6" s="53" t="s">
        <v>16</v>
      </c>
      <c r="S6" s="51" t="s">
        <v>17</v>
      </c>
      <c r="T6" s="54" t="s">
        <v>12</v>
      </c>
      <c r="U6" s="51" t="s">
        <v>13</v>
      </c>
      <c r="V6" s="52" t="s">
        <v>14</v>
      </c>
      <c r="W6" s="52" t="s">
        <v>15</v>
      </c>
      <c r="X6" s="53" t="s">
        <v>16</v>
      </c>
      <c r="Y6" s="51" t="s">
        <v>17</v>
      </c>
      <c r="Z6" s="54" t="s">
        <v>12</v>
      </c>
      <c r="AA6" s="51" t="s">
        <v>13</v>
      </c>
      <c r="AB6" s="52" t="s">
        <v>14</v>
      </c>
      <c r="AC6" s="52" t="s">
        <v>15</v>
      </c>
      <c r="AD6" s="53" t="s">
        <v>16</v>
      </c>
      <c r="AE6" s="51" t="s">
        <v>17</v>
      </c>
      <c r="AF6" s="54" t="s">
        <v>12</v>
      </c>
      <c r="AG6" s="51" t="s">
        <v>13</v>
      </c>
      <c r="AH6" s="52" t="s">
        <v>14</v>
      </c>
      <c r="AI6" s="52" t="s">
        <v>15</v>
      </c>
      <c r="AJ6" s="53" t="s">
        <v>16</v>
      </c>
      <c r="AK6" s="51" t="s">
        <v>17</v>
      </c>
      <c r="AL6" s="54" t="s">
        <v>12</v>
      </c>
      <c r="AM6" s="51" t="s">
        <v>13</v>
      </c>
      <c r="AN6" s="52" t="s">
        <v>14</v>
      </c>
      <c r="AO6" s="52" t="s">
        <v>15</v>
      </c>
      <c r="AP6" s="53" t="s">
        <v>16</v>
      </c>
      <c r="AQ6" s="51" t="s">
        <v>17</v>
      </c>
      <c r="AR6" s="54" t="s">
        <v>12</v>
      </c>
      <c r="AS6" s="51" t="s">
        <v>13</v>
      </c>
      <c r="AT6" s="52" t="s">
        <v>14</v>
      </c>
      <c r="AU6" s="52" t="s">
        <v>15</v>
      </c>
      <c r="AV6" s="53" t="s">
        <v>16</v>
      </c>
      <c r="AW6" s="51" t="s">
        <v>17</v>
      </c>
      <c r="AX6" s="54" t="s">
        <v>12</v>
      </c>
      <c r="AY6" s="51" t="s">
        <v>13</v>
      </c>
      <c r="AZ6" s="56" t="s">
        <v>18</v>
      </c>
      <c r="BA6" s="52" t="s">
        <v>15</v>
      </c>
      <c r="BB6" s="53" t="s">
        <v>16</v>
      </c>
      <c r="BC6" s="51" t="s">
        <v>17</v>
      </c>
      <c r="BD6" s="54" t="s">
        <v>12</v>
      </c>
      <c r="BE6" s="51" t="s">
        <v>13</v>
      </c>
      <c r="BF6" s="51" t="s">
        <v>18</v>
      </c>
      <c r="BG6" s="52" t="s">
        <v>15</v>
      </c>
      <c r="BH6" s="53" t="s">
        <v>16</v>
      </c>
      <c r="BI6" s="51" t="s">
        <v>17</v>
      </c>
      <c r="BJ6" s="54" t="s">
        <v>12</v>
      </c>
      <c r="BK6" s="51" t="s">
        <v>13</v>
      </c>
      <c r="BL6" s="51" t="s">
        <v>18</v>
      </c>
      <c r="BM6" s="52" t="s">
        <v>15</v>
      </c>
      <c r="BN6" s="53" t="s">
        <v>16</v>
      </c>
      <c r="BO6" s="51" t="s">
        <v>17</v>
      </c>
      <c r="BP6" s="54" t="s">
        <v>12</v>
      </c>
      <c r="BQ6" s="51" t="s">
        <v>13</v>
      </c>
      <c r="BR6" s="51" t="s">
        <v>18</v>
      </c>
      <c r="BS6" s="52" t="s">
        <v>15</v>
      </c>
      <c r="BT6" s="53" t="s">
        <v>16</v>
      </c>
      <c r="BU6" s="56" t="s">
        <v>17</v>
      </c>
    </row>
    <row r="7" spans="1:73" ht="15.75" customHeight="1">
      <c r="A7" s="1"/>
      <c r="B7" s="4">
        <v>1979</v>
      </c>
      <c r="C7" s="2">
        <v>0.13689999999999999</v>
      </c>
      <c r="D7" s="5" t="s">
        <v>19</v>
      </c>
      <c r="E7" s="40"/>
      <c r="F7" s="44">
        <f t="shared" ref="F7:F48" si="0">(G7-$G$51)^2</f>
        <v>3.7636000000000001E-4</v>
      </c>
      <c r="G7" s="33">
        <v>1.9400000000000001E-2</v>
      </c>
      <c r="H7" s="4"/>
      <c r="I7" s="1"/>
      <c r="J7" s="5" t="s">
        <v>19</v>
      </c>
      <c r="K7" s="40"/>
      <c r="L7" s="44">
        <f t="shared" ref="L7:L48" si="1">(M7-$K$51)^2</f>
        <v>5.7002499999999996E-3</v>
      </c>
      <c r="M7" s="33">
        <v>7.5499999999999998E-2</v>
      </c>
      <c r="N7" s="4"/>
      <c r="O7" s="1"/>
      <c r="P7" s="1" t="s">
        <v>19</v>
      </c>
      <c r="Q7" s="40"/>
      <c r="R7" s="47"/>
      <c r="S7" s="34"/>
      <c r="T7" s="4"/>
      <c r="U7" s="1"/>
      <c r="V7" s="1" t="s">
        <v>19</v>
      </c>
      <c r="W7" s="40"/>
      <c r="X7" s="47"/>
      <c r="Y7" s="34"/>
      <c r="Z7" s="4"/>
      <c r="AA7" s="1"/>
      <c r="AB7" s="1"/>
      <c r="AC7" s="40"/>
      <c r="AD7" s="48">
        <f t="shared" ref="AD7:AD48" si="2">(AE7-$W$51)^2</f>
        <v>3.9312900000000005E-3</v>
      </c>
      <c r="AE7" s="33">
        <v>6.2700000000000006E-2</v>
      </c>
      <c r="AF7" s="4"/>
      <c r="AG7" s="1"/>
      <c r="AH7" s="1"/>
      <c r="AI7" s="40"/>
      <c r="AJ7" s="47"/>
      <c r="AK7" s="34"/>
      <c r="AL7" s="4"/>
      <c r="AM7" s="1"/>
      <c r="AN7" s="1"/>
      <c r="AO7" s="40"/>
      <c r="AP7" s="47"/>
      <c r="AQ7" s="34"/>
      <c r="AR7" s="4"/>
      <c r="AS7" s="1"/>
      <c r="AT7" s="1"/>
      <c r="AU7" s="40"/>
      <c r="AV7" s="47"/>
      <c r="AW7" s="34"/>
      <c r="AX7" s="4"/>
      <c r="AY7" s="1"/>
      <c r="AZ7" s="1"/>
      <c r="BA7" s="40"/>
      <c r="BB7" s="47"/>
      <c r="BC7" s="34"/>
      <c r="BD7" s="4"/>
      <c r="BE7" s="1"/>
      <c r="BF7" s="1"/>
      <c r="BG7" s="40"/>
      <c r="BH7" s="47"/>
      <c r="BI7" s="34"/>
      <c r="BJ7" s="4"/>
      <c r="BK7" s="1"/>
      <c r="BL7" s="1"/>
      <c r="BM7" s="40"/>
      <c r="BN7" s="47"/>
      <c r="BO7" s="34"/>
      <c r="BP7" s="4"/>
      <c r="BQ7" s="1"/>
      <c r="BR7" s="1"/>
      <c r="BS7" s="40"/>
      <c r="BT7" s="47"/>
      <c r="BU7" s="38"/>
    </row>
    <row r="8" spans="1:73" ht="15.75" customHeight="1">
      <c r="A8" s="1"/>
      <c r="B8" s="4">
        <v>1980</v>
      </c>
      <c r="C8" s="7">
        <v>0.17150000000000001</v>
      </c>
      <c r="D8" s="5" t="s">
        <v>19</v>
      </c>
      <c r="E8" s="40"/>
      <c r="F8" s="44">
        <f t="shared" si="0"/>
        <v>5.0175999999999997E-4</v>
      </c>
      <c r="G8" s="33">
        <v>2.24E-2</v>
      </c>
      <c r="H8" s="4"/>
      <c r="I8" s="2"/>
      <c r="J8" s="5" t="s">
        <v>19</v>
      </c>
      <c r="K8" s="40"/>
      <c r="L8" s="44">
        <f t="shared" si="1"/>
        <v>5.7002499999999996E-3</v>
      </c>
      <c r="M8" s="33">
        <v>7.5499999999999998E-2</v>
      </c>
      <c r="N8" s="4"/>
      <c r="O8" s="1"/>
      <c r="P8" s="1" t="s">
        <v>19</v>
      </c>
      <c r="Q8" s="40"/>
      <c r="R8" s="47"/>
      <c r="S8" s="34"/>
      <c r="T8" s="4"/>
      <c r="U8" s="1"/>
      <c r="V8" s="1" t="s">
        <v>19</v>
      </c>
      <c r="W8" s="40"/>
      <c r="X8" s="47"/>
      <c r="Y8" s="34"/>
      <c r="Z8" s="4"/>
      <c r="AA8" s="1"/>
      <c r="AB8" s="1"/>
      <c r="AC8" s="40"/>
      <c r="AD8" s="48">
        <f t="shared" si="2"/>
        <v>3.7332100000000003E-3</v>
      </c>
      <c r="AE8" s="33">
        <v>6.1100000000000002E-2</v>
      </c>
      <c r="AF8" s="4"/>
      <c r="AG8" s="1"/>
      <c r="AH8" s="1"/>
      <c r="AI8" s="40"/>
      <c r="AJ8" s="47"/>
      <c r="AK8" s="34"/>
      <c r="AL8" s="4"/>
      <c r="AM8" s="1"/>
      <c r="AN8" s="1"/>
      <c r="AO8" s="40"/>
      <c r="AP8" s="47"/>
      <c r="AQ8" s="34"/>
      <c r="AR8" s="4"/>
      <c r="AS8" s="1"/>
      <c r="AT8" s="1"/>
      <c r="AU8" s="40"/>
      <c r="AV8" s="47"/>
      <c r="AW8" s="34"/>
      <c r="AX8" s="4"/>
      <c r="AY8" s="1"/>
      <c r="AZ8" s="1"/>
      <c r="BA8" s="40"/>
      <c r="BB8" s="47"/>
      <c r="BC8" s="34"/>
      <c r="BD8" s="4"/>
      <c r="BE8" s="1"/>
      <c r="BF8" s="1"/>
      <c r="BG8" s="40"/>
      <c r="BH8" s="47"/>
      <c r="BI8" s="34"/>
      <c r="BJ8" s="4"/>
      <c r="BK8" s="1"/>
      <c r="BL8" s="1"/>
      <c r="BM8" s="40"/>
      <c r="BN8" s="47"/>
      <c r="BO8" s="34"/>
      <c r="BP8" s="4"/>
      <c r="BQ8" s="1"/>
      <c r="BR8" s="1"/>
      <c r="BS8" s="40"/>
      <c r="BT8" s="47"/>
      <c r="BU8" s="38"/>
    </row>
    <row r="9" spans="1:73" ht="15.75" customHeight="1">
      <c r="A9" s="1"/>
      <c r="B9" s="4">
        <v>1981</v>
      </c>
      <c r="C9" s="7">
        <v>0.1537</v>
      </c>
      <c r="D9" s="5" t="s">
        <v>19</v>
      </c>
      <c r="E9" s="40"/>
      <c r="F9" s="44">
        <f t="shared" si="0"/>
        <v>1.2959999999999998E-3</v>
      </c>
      <c r="G9" s="33">
        <v>3.5999999999999997E-2</v>
      </c>
      <c r="H9" s="4">
        <v>1981</v>
      </c>
      <c r="I9" s="7">
        <v>0.12470000000000001</v>
      </c>
      <c r="J9" s="5" t="s">
        <v>19</v>
      </c>
      <c r="K9" s="40"/>
      <c r="L9" s="44">
        <f t="shared" si="1"/>
        <v>5.8216900000000009E-3</v>
      </c>
      <c r="M9" s="33">
        <v>7.6300000000000007E-2</v>
      </c>
      <c r="N9" s="4"/>
      <c r="O9" s="1"/>
      <c r="P9" s="1" t="s">
        <v>19</v>
      </c>
      <c r="Q9" s="40"/>
      <c r="R9" s="47"/>
      <c r="S9" s="34"/>
      <c r="T9" s="4"/>
      <c r="U9" s="1"/>
      <c r="V9" s="1" t="s">
        <v>19</v>
      </c>
      <c r="W9" s="40"/>
      <c r="X9" s="47"/>
      <c r="Y9" s="34"/>
      <c r="Z9" s="4"/>
      <c r="AA9" s="1"/>
      <c r="AB9" s="1"/>
      <c r="AC9" s="40"/>
      <c r="AD9" s="48">
        <f t="shared" si="2"/>
        <v>3.3408399999999999E-3</v>
      </c>
      <c r="AE9" s="33">
        <v>5.7799999999999997E-2</v>
      </c>
      <c r="AF9" s="4"/>
      <c r="AG9" s="1"/>
      <c r="AH9" s="1"/>
      <c r="AI9" s="40"/>
      <c r="AJ9" s="47"/>
      <c r="AK9" s="34"/>
      <c r="AL9" s="4"/>
      <c r="AM9" s="1"/>
      <c r="AN9" s="1"/>
      <c r="AO9" s="40"/>
      <c r="AP9" s="47"/>
      <c r="AQ9" s="34"/>
      <c r="AR9" s="4"/>
      <c r="AS9" s="1"/>
      <c r="AT9" s="1"/>
      <c r="AU9" s="40"/>
      <c r="AV9" s="47"/>
      <c r="AW9" s="34"/>
      <c r="AX9" s="4"/>
      <c r="AY9" s="1"/>
      <c r="AZ9" s="1"/>
      <c r="BA9" s="40"/>
      <c r="BB9" s="47"/>
      <c r="BC9" s="34"/>
      <c r="BD9" s="4"/>
      <c r="BE9" s="1"/>
      <c r="BF9" s="1"/>
      <c r="BG9" s="40"/>
      <c r="BH9" s="47"/>
      <c r="BI9" s="34"/>
      <c r="BJ9" s="4"/>
      <c r="BK9" s="1"/>
      <c r="BL9" s="1"/>
      <c r="BM9" s="40"/>
      <c r="BN9" s="47"/>
      <c r="BO9" s="34"/>
      <c r="BP9" s="4"/>
      <c r="BQ9" s="1"/>
      <c r="BR9" s="1"/>
      <c r="BS9" s="40"/>
      <c r="BT9" s="47"/>
      <c r="BU9" s="38"/>
    </row>
    <row r="10" spans="1:73" ht="15.75" customHeight="1">
      <c r="A10" s="1"/>
      <c r="B10" s="4">
        <v>1982</v>
      </c>
      <c r="C10" s="7">
        <v>0.16159999999999999</v>
      </c>
      <c r="D10" s="5" t="s">
        <v>19</v>
      </c>
      <c r="E10" s="40"/>
      <c r="F10" s="44">
        <f t="shared" si="0"/>
        <v>1.2531600000000001E-3</v>
      </c>
      <c r="G10" s="33">
        <v>3.5400000000000001E-2</v>
      </c>
      <c r="H10" s="4">
        <v>1982</v>
      </c>
      <c r="I10" s="7">
        <v>0.1077</v>
      </c>
      <c r="J10" s="5" t="s">
        <v>19</v>
      </c>
      <c r="K10" s="40"/>
      <c r="L10" s="44">
        <f t="shared" si="1"/>
        <v>1.2166089999999999E-2</v>
      </c>
      <c r="M10" s="33">
        <v>0.1103</v>
      </c>
      <c r="N10" s="4">
        <v>1982</v>
      </c>
      <c r="O10" s="7">
        <v>8.5999999999999993E-2</v>
      </c>
      <c r="P10" s="1" t="s">
        <v>19</v>
      </c>
      <c r="Q10" s="40"/>
      <c r="R10" s="47"/>
      <c r="S10" s="34"/>
      <c r="T10" s="4"/>
      <c r="U10" s="1"/>
      <c r="V10" s="1" t="s">
        <v>19</v>
      </c>
      <c r="W10" s="40"/>
      <c r="X10" s="47"/>
      <c r="Y10" s="34"/>
      <c r="Z10" s="4"/>
      <c r="AA10" s="1"/>
      <c r="AB10" s="1"/>
      <c r="AC10" s="40"/>
      <c r="AD10" s="48">
        <f t="shared" si="2"/>
        <v>5.1265599999999996E-3</v>
      </c>
      <c r="AE10" s="33">
        <v>7.1599999999999997E-2</v>
      </c>
      <c r="AF10" s="4"/>
      <c r="AG10" s="1"/>
      <c r="AH10" s="1"/>
      <c r="AI10" s="40"/>
      <c r="AJ10" s="47"/>
      <c r="AK10" s="34"/>
      <c r="AL10" s="4"/>
      <c r="AM10" s="1"/>
      <c r="AN10" s="1"/>
      <c r="AO10" s="40"/>
      <c r="AP10" s="47"/>
      <c r="AQ10" s="34"/>
      <c r="AR10" s="4"/>
      <c r="AS10" s="1"/>
      <c r="AT10" s="1"/>
      <c r="AU10" s="40"/>
      <c r="AV10" s="47"/>
      <c r="AW10" s="34"/>
      <c r="AX10" s="4"/>
      <c r="AY10" s="1"/>
      <c r="AZ10" s="1"/>
      <c r="BA10" s="40"/>
      <c r="BB10" s="47"/>
      <c r="BC10" s="34"/>
      <c r="BD10" s="4"/>
      <c r="BE10" s="1"/>
      <c r="BF10" s="1"/>
      <c r="BG10" s="40"/>
      <c r="BH10" s="47"/>
      <c r="BI10" s="34"/>
      <c r="BJ10" s="4"/>
      <c r="BK10" s="1"/>
      <c r="BL10" s="1"/>
      <c r="BM10" s="40"/>
      <c r="BN10" s="47"/>
      <c r="BO10" s="34"/>
      <c r="BP10" s="4"/>
      <c r="BQ10" s="1"/>
      <c r="BR10" s="1"/>
      <c r="BS10" s="40"/>
      <c r="BT10" s="47"/>
      <c r="BU10" s="38"/>
    </row>
    <row r="11" spans="1:73" ht="15.75" customHeight="1">
      <c r="A11" s="1"/>
      <c r="B11" s="4">
        <v>1983</v>
      </c>
      <c r="C11" s="7">
        <v>7.3400000000000007E-2</v>
      </c>
      <c r="D11" s="5" t="s">
        <v>19</v>
      </c>
      <c r="E11" s="40"/>
      <c r="F11" s="44">
        <f t="shared" si="0"/>
        <v>3.2035599999999998E-3</v>
      </c>
      <c r="G11" s="33">
        <v>5.6599999999999998E-2</v>
      </c>
      <c r="H11" s="4">
        <v>1983</v>
      </c>
      <c r="I11" s="7">
        <v>5.8599999999999999E-2</v>
      </c>
      <c r="J11" s="5" t="s">
        <v>19</v>
      </c>
      <c r="K11" s="40"/>
      <c r="L11" s="44">
        <f t="shared" si="1"/>
        <v>1.4472090000000002E-2</v>
      </c>
      <c r="M11" s="33">
        <v>0.1203</v>
      </c>
      <c r="N11" s="4">
        <v>1983</v>
      </c>
      <c r="O11" s="7">
        <v>4.6100000000000002E-2</v>
      </c>
      <c r="P11" s="1" t="s">
        <v>19</v>
      </c>
      <c r="Q11" s="40"/>
      <c r="R11" s="48">
        <f t="shared" ref="R11:R48" si="3">(S11-$O$51)^2</f>
        <v>1.1620840000000002E-2</v>
      </c>
      <c r="S11" s="33">
        <v>0.10780000000000001</v>
      </c>
      <c r="T11" s="4">
        <v>1983</v>
      </c>
      <c r="U11" s="7">
        <v>8.8700000000000001E-2</v>
      </c>
      <c r="V11" s="1" t="s">
        <v>19</v>
      </c>
      <c r="W11" s="40"/>
      <c r="X11" s="47"/>
      <c r="Y11" s="34"/>
      <c r="Z11" s="4">
        <v>1983</v>
      </c>
      <c r="AA11" s="8">
        <v>0.1004</v>
      </c>
      <c r="AB11" s="1"/>
      <c r="AC11" s="40"/>
      <c r="AD11" s="48">
        <f t="shared" si="2"/>
        <v>9.920159999999999E-3</v>
      </c>
      <c r="AE11" s="33">
        <v>9.9599999999999994E-2</v>
      </c>
      <c r="AF11" s="4"/>
      <c r="AG11" s="1"/>
      <c r="AH11" s="1"/>
      <c r="AI11" s="40"/>
      <c r="AJ11" s="47"/>
      <c r="AK11" s="34"/>
      <c r="AL11" s="4"/>
      <c r="AM11" s="1"/>
      <c r="AN11" s="1"/>
      <c r="AO11" s="40"/>
      <c r="AP11" s="47"/>
      <c r="AQ11" s="34"/>
      <c r="AR11" s="4"/>
      <c r="AS11" s="1"/>
      <c r="AT11" s="1"/>
      <c r="AU11" s="40"/>
      <c r="AV11" s="47"/>
      <c r="AW11" s="34"/>
      <c r="AX11" s="4"/>
      <c r="AY11" s="1"/>
      <c r="AZ11" s="1"/>
      <c r="BA11" s="40"/>
      <c r="BB11" s="47"/>
      <c r="BC11" s="34"/>
      <c r="BD11" s="4"/>
      <c r="BE11" s="1"/>
      <c r="BF11" s="1"/>
      <c r="BG11" s="40"/>
      <c r="BH11" s="47"/>
      <c r="BI11" s="34"/>
      <c r="BJ11" s="4"/>
      <c r="BK11" s="1"/>
      <c r="BL11" s="1"/>
      <c r="BM11" s="40"/>
      <c r="BN11" s="47"/>
      <c r="BO11" s="34"/>
      <c r="BP11" s="4"/>
      <c r="BQ11" s="1"/>
      <c r="BR11" s="1"/>
      <c r="BS11" s="40"/>
      <c r="BT11" s="47"/>
      <c r="BU11" s="38"/>
    </row>
    <row r="12" spans="1:73" ht="15.75" customHeight="1">
      <c r="A12" s="1"/>
      <c r="B12" s="4">
        <v>1984</v>
      </c>
      <c r="C12" s="7">
        <v>6.1699999999999998E-2</v>
      </c>
      <c r="D12" s="5" t="s">
        <v>19</v>
      </c>
      <c r="E12" s="40"/>
      <c r="F12" s="44">
        <f t="shared" si="0"/>
        <v>3.2947599999999999E-3</v>
      </c>
      <c r="G12" s="33">
        <v>5.74E-2</v>
      </c>
      <c r="H12" s="4">
        <v>1984</v>
      </c>
      <c r="I12" s="7">
        <v>4.2999999999999997E-2</v>
      </c>
      <c r="J12" s="5" t="s">
        <v>19</v>
      </c>
      <c r="K12" s="40"/>
      <c r="L12" s="44">
        <f t="shared" si="1"/>
        <v>1.2882250000000001E-2</v>
      </c>
      <c r="M12" s="33">
        <v>0.1135</v>
      </c>
      <c r="N12" s="4">
        <v>1984</v>
      </c>
      <c r="O12" s="7">
        <v>4.9599999999999998E-2</v>
      </c>
      <c r="P12" s="1" t="s">
        <v>19</v>
      </c>
      <c r="Q12" s="40"/>
      <c r="R12" s="48">
        <f t="shared" si="3"/>
        <v>1.177225E-2</v>
      </c>
      <c r="S12" s="33">
        <v>0.1085</v>
      </c>
      <c r="T12" s="4">
        <v>1984</v>
      </c>
      <c r="U12" s="7">
        <v>8.0399999999999999E-2</v>
      </c>
      <c r="V12" s="1" t="s">
        <v>19</v>
      </c>
      <c r="W12" s="40"/>
      <c r="X12" s="47"/>
      <c r="Y12" s="34"/>
      <c r="Z12" s="4">
        <v>1984</v>
      </c>
      <c r="AA12" s="8">
        <v>3.9600000000000003E-2</v>
      </c>
      <c r="AB12" s="1"/>
      <c r="AC12" s="40"/>
      <c r="AD12" s="48">
        <f t="shared" si="2"/>
        <v>8.0820099999999988E-3</v>
      </c>
      <c r="AE12" s="33">
        <v>8.9899999999999994E-2</v>
      </c>
      <c r="AF12" s="4"/>
      <c r="AG12" s="1"/>
      <c r="AH12" s="1"/>
      <c r="AI12" s="40"/>
      <c r="AJ12" s="47"/>
      <c r="AK12" s="34"/>
      <c r="AL12" s="4"/>
      <c r="AM12" s="1"/>
      <c r="AN12" s="1"/>
      <c r="AO12" s="40"/>
      <c r="AP12" s="47"/>
      <c r="AQ12" s="34"/>
      <c r="AR12" s="4"/>
      <c r="AS12" s="1"/>
      <c r="AT12" s="1"/>
      <c r="AU12" s="40"/>
      <c r="AV12" s="47"/>
      <c r="AW12" s="34"/>
      <c r="AX12" s="4"/>
      <c r="AY12" s="1"/>
      <c r="AZ12" s="1"/>
      <c r="BA12" s="40"/>
      <c r="BB12" s="47"/>
      <c r="BC12" s="34"/>
      <c r="BD12" s="4"/>
      <c r="BE12" s="1"/>
      <c r="BF12" s="1"/>
      <c r="BG12" s="40"/>
      <c r="BH12" s="47"/>
      <c r="BI12" s="34"/>
      <c r="BJ12" s="4"/>
      <c r="BK12" s="1"/>
      <c r="BL12" s="9"/>
      <c r="BM12" s="40"/>
      <c r="BN12" s="47"/>
      <c r="BO12" s="34"/>
      <c r="BP12" s="4"/>
      <c r="BQ12" s="1"/>
      <c r="BR12" s="1"/>
      <c r="BS12" s="40"/>
      <c r="BT12" s="47"/>
      <c r="BU12" s="38"/>
    </row>
    <row r="13" spans="1:73" ht="15.75" customHeight="1">
      <c r="A13" s="1"/>
      <c r="B13" s="4">
        <v>1985</v>
      </c>
      <c r="C13" s="7">
        <v>0.1542</v>
      </c>
      <c r="D13" s="5" t="s">
        <v>19</v>
      </c>
      <c r="E13" s="40"/>
      <c r="F13" s="44">
        <f t="shared" si="0"/>
        <v>1.7472399999999997E-3</v>
      </c>
      <c r="G13" s="33">
        <v>4.1799999999999997E-2</v>
      </c>
      <c r="H13" s="4">
        <v>1985</v>
      </c>
      <c r="I13" s="7">
        <v>3.9600000000000003E-2</v>
      </c>
      <c r="J13" s="5" t="s">
        <v>19</v>
      </c>
      <c r="K13" s="40"/>
      <c r="L13" s="44">
        <f t="shared" si="1"/>
        <v>1.138489E-2</v>
      </c>
      <c r="M13" s="33">
        <v>0.1067</v>
      </c>
      <c r="N13" s="4">
        <v>1985</v>
      </c>
      <c r="O13" s="7">
        <v>6.0699999999999997E-2</v>
      </c>
      <c r="P13" s="1" t="s">
        <v>19</v>
      </c>
      <c r="Q13" s="40"/>
      <c r="R13" s="48">
        <f t="shared" si="3"/>
        <v>1.249924E-2</v>
      </c>
      <c r="S13" s="33">
        <v>0.1118</v>
      </c>
      <c r="T13" s="4">
        <v>1985</v>
      </c>
      <c r="U13" s="7">
        <v>7.3700000000000002E-2</v>
      </c>
      <c r="V13" s="1" t="s">
        <v>19</v>
      </c>
      <c r="W13" s="40"/>
      <c r="X13" s="47"/>
      <c r="Y13" s="34"/>
      <c r="Z13" s="4">
        <v>1985</v>
      </c>
      <c r="AA13" s="8">
        <v>6.7299999999999999E-2</v>
      </c>
      <c r="AB13" s="1"/>
      <c r="AC13" s="40"/>
      <c r="AD13" s="48">
        <f t="shared" si="2"/>
        <v>6.8227600000000015E-3</v>
      </c>
      <c r="AE13" s="33">
        <v>8.2600000000000007E-2</v>
      </c>
      <c r="AF13" s="4"/>
      <c r="AG13" s="1"/>
      <c r="AH13" s="1"/>
      <c r="AI13" s="40"/>
      <c r="AJ13" s="47"/>
      <c r="AK13" s="34"/>
      <c r="AL13" s="4"/>
      <c r="AM13" s="1"/>
      <c r="AN13" s="1"/>
      <c r="AO13" s="40"/>
      <c r="AP13" s="47"/>
      <c r="AQ13" s="34"/>
      <c r="AR13" s="4"/>
      <c r="AS13" s="1"/>
      <c r="AT13" s="1"/>
      <c r="AU13" s="40"/>
      <c r="AV13" s="47"/>
      <c r="AW13" s="34"/>
      <c r="AX13" s="4"/>
      <c r="AY13" s="1"/>
      <c r="AZ13" s="1"/>
      <c r="BA13" s="40"/>
      <c r="BB13" s="47"/>
      <c r="BC13" s="34"/>
      <c r="BD13" s="4"/>
      <c r="BE13" s="1"/>
      <c r="BF13" s="1"/>
      <c r="BG13" s="40"/>
      <c r="BH13" s="47"/>
      <c r="BI13" s="34"/>
      <c r="BJ13" s="4"/>
      <c r="BK13" s="1"/>
      <c r="BL13" s="9"/>
      <c r="BM13" s="40"/>
      <c r="BN13" s="47"/>
      <c r="BO13" s="34"/>
      <c r="BP13" s="4"/>
      <c r="BQ13" s="1"/>
      <c r="BR13" s="1"/>
      <c r="BS13" s="40"/>
      <c r="BT13" s="47"/>
      <c r="BU13" s="38"/>
    </row>
    <row r="14" spans="1:73" ht="15.75" customHeight="1">
      <c r="A14" s="1"/>
      <c r="B14" s="4">
        <v>1986</v>
      </c>
      <c r="C14" s="7">
        <v>0.1321</v>
      </c>
      <c r="D14" s="5" t="s">
        <v>19</v>
      </c>
      <c r="E14" s="40"/>
      <c r="F14" s="44">
        <f t="shared" si="0"/>
        <v>1.7472399999999997E-3</v>
      </c>
      <c r="G14" s="33">
        <v>4.1799999999999997E-2</v>
      </c>
      <c r="H14" s="4">
        <v>1986</v>
      </c>
      <c r="I14" s="7">
        <v>4.19E-2</v>
      </c>
      <c r="J14" s="5" t="s">
        <v>19</v>
      </c>
      <c r="K14" s="40"/>
      <c r="L14" s="44">
        <f t="shared" si="1"/>
        <v>9.3702400000000002E-3</v>
      </c>
      <c r="M14" s="33">
        <v>9.6799999999999997E-2</v>
      </c>
      <c r="N14" s="4">
        <v>1986</v>
      </c>
      <c r="O14" s="7">
        <v>3.4299999999999997E-2</v>
      </c>
      <c r="P14" s="1" t="s">
        <v>19</v>
      </c>
      <c r="Q14" s="40"/>
      <c r="R14" s="48">
        <f t="shared" si="3"/>
        <v>1.2544000000000001E-2</v>
      </c>
      <c r="S14" s="33">
        <v>0.112</v>
      </c>
      <c r="T14" s="4">
        <v>1986</v>
      </c>
      <c r="U14" s="7">
        <v>4.24E-2</v>
      </c>
      <c r="V14" s="1" t="s">
        <v>19</v>
      </c>
      <c r="W14" s="40"/>
      <c r="X14" s="47"/>
      <c r="Y14" s="34"/>
      <c r="Z14" s="4">
        <v>1986</v>
      </c>
      <c r="AA14" s="8">
        <v>9.0499999999999997E-2</v>
      </c>
      <c r="AB14" s="1"/>
      <c r="AC14" s="40"/>
      <c r="AD14" s="48">
        <f t="shared" si="2"/>
        <v>6.5286399999999996E-3</v>
      </c>
      <c r="AE14" s="33">
        <v>8.0799999999999997E-2</v>
      </c>
      <c r="AF14" s="4"/>
      <c r="AG14" s="1"/>
      <c r="AH14" s="1"/>
      <c r="AI14" s="40"/>
      <c r="AJ14" s="47"/>
      <c r="AK14" s="34"/>
      <c r="AL14" s="4"/>
      <c r="AM14" s="1"/>
      <c r="AN14" s="1"/>
      <c r="AO14" s="40"/>
      <c r="AP14" s="47"/>
      <c r="AQ14" s="34"/>
      <c r="AR14" s="4"/>
      <c r="AS14" s="1"/>
      <c r="AT14" s="1"/>
      <c r="AU14" s="40"/>
      <c r="AV14" s="47"/>
      <c r="AW14" s="34"/>
      <c r="AX14" s="4"/>
      <c r="AY14" s="1"/>
      <c r="AZ14" s="1"/>
      <c r="BA14" s="40"/>
      <c r="BB14" s="47"/>
      <c r="BC14" s="34"/>
      <c r="BD14" s="4"/>
      <c r="BE14" s="1"/>
      <c r="BF14" s="1"/>
      <c r="BG14" s="40"/>
      <c r="BH14" s="47"/>
      <c r="BI14" s="34"/>
      <c r="BJ14" s="4"/>
      <c r="BK14" s="1"/>
      <c r="BL14" s="9"/>
      <c r="BM14" s="40"/>
      <c r="BN14" s="47"/>
      <c r="BO14" s="34"/>
      <c r="BP14" s="4"/>
      <c r="BQ14" s="1"/>
      <c r="BR14" s="1"/>
      <c r="BS14" s="40"/>
      <c r="BT14" s="47"/>
      <c r="BU14" s="38"/>
    </row>
    <row r="15" spans="1:73" ht="15.75" customHeight="1">
      <c r="A15" s="1"/>
      <c r="B15" s="4">
        <v>1987</v>
      </c>
      <c r="C15" s="7">
        <v>0.15740000000000001</v>
      </c>
      <c r="D15" s="5" t="s">
        <v>19</v>
      </c>
      <c r="E15" s="40"/>
      <c r="F15" s="44">
        <f t="shared" si="0"/>
        <v>1.8662400000000001E-3</v>
      </c>
      <c r="G15" s="33">
        <v>4.3200000000000002E-2</v>
      </c>
      <c r="H15" s="4">
        <v>1987</v>
      </c>
      <c r="I15" s="7">
        <v>4.36E-2</v>
      </c>
      <c r="J15" s="5" t="s">
        <v>19</v>
      </c>
      <c r="K15" s="40"/>
      <c r="L15" s="44">
        <f t="shared" si="1"/>
        <v>7.7439999999999991E-3</v>
      </c>
      <c r="M15" s="33">
        <v>8.7999999999999995E-2</v>
      </c>
      <c r="N15" s="4">
        <v>1987</v>
      </c>
      <c r="O15" s="7">
        <v>4.1500000000000002E-2</v>
      </c>
      <c r="P15" s="1" t="s">
        <v>19</v>
      </c>
      <c r="Q15" s="40"/>
      <c r="R15" s="48">
        <f t="shared" si="3"/>
        <v>1.056784E-2</v>
      </c>
      <c r="S15" s="33">
        <v>0.1028</v>
      </c>
      <c r="T15" s="4">
        <v>1987</v>
      </c>
      <c r="U15" s="7">
        <v>4.19E-2</v>
      </c>
      <c r="V15" s="1" t="s">
        <v>19</v>
      </c>
      <c r="W15" s="40"/>
      <c r="X15" s="47"/>
      <c r="Y15" s="34"/>
      <c r="Z15" s="4">
        <v>1987</v>
      </c>
      <c r="AA15" s="8">
        <v>8.5300000000000001E-2</v>
      </c>
      <c r="AB15" s="1"/>
      <c r="AC15" s="40"/>
      <c r="AD15" s="48">
        <f t="shared" si="2"/>
        <v>6.5772100000000009E-3</v>
      </c>
      <c r="AE15" s="33">
        <v>8.1100000000000005E-2</v>
      </c>
      <c r="AF15" s="4">
        <v>1987</v>
      </c>
      <c r="AG15" s="7">
        <v>0.1968</v>
      </c>
      <c r="AH15" s="1"/>
      <c r="AI15" s="40"/>
      <c r="AJ15" s="47"/>
      <c r="AK15" s="34"/>
      <c r="AL15" s="4"/>
      <c r="AM15" s="1"/>
      <c r="AN15" s="1"/>
      <c r="AO15" s="40"/>
      <c r="AP15" s="47"/>
      <c r="AQ15" s="34"/>
      <c r="AR15" s="4"/>
      <c r="AS15" s="1"/>
      <c r="AT15" s="1"/>
      <c r="AU15" s="40"/>
      <c r="AV15" s="47"/>
      <c r="AW15" s="34"/>
      <c r="AX15" s="4"/>
      <c r="AY15" s="1"/>
      <c r="AZ15" s="1"/>
      <c r="BA15" s="40"/>
      <c r="BB15" s="47"/>
      <c r="BC15" s="34"/>
      <c r="BD15" s="4"/>
      <c r="BE15" s="1"/>
      <c r="BF15" s="1"/>
      <c r="BG15" s="40"/>
      <c r="BH15" s="47"/>
      <c r="BI15" s="34"/>
      <c r="BJ15" s="4"/>
      <c r="BK15" s="1"/>
      <c r="BL15" s="9"/>
      <c r="BM15" s="40"/>
      <c r="BN15" s="47"/>
      <c r="BO15" s="34"/>
      <c r="BP15" s="4"/>
      <c r="BQ15" s="1"/>
      <c r="BR15" s="1"/>
      <c r="BS15" s="40"/>
      <c r="BT15" s="47"/>
      <c r="BU15" s="38"/>
    </row>
    <row r="16" spans="1:73" ht="15.75" customHeight="1">
      <c r="A16" s="1"/>
      <c r="B16" s="4">
        <v>1988</v>
      </c>
      <c r="C16" s="7">
        <v>6.3799999999999996E-2</v>
      </c>
      <c r="D16" s="5" t="s">
        <v>19</v>
      </c>
      <c r="E16" s="41"/>
      <c r="F16" s="44">
        <f t="shared" si="0"/>
        <v>3.3640000000000002E-3</v>
      </c>
      <c r="G16" s="33">
        <v>5.8000000000000003E-2</v>
      </c>
      <c r="H16" s="4">
        <v>1988</v>
      </c>
      <c r="I16" s="7">
        <v>4.0300000000000002E-2</v>
      </c>
      <c r="J16" s="5" t="s">
        <v>19</v>
      </c>
      <c r="K16" s="40"/>
      <c r="L16" s="44">
        <f t="shared" si="1"/>
        <v>5.9290000000000002E-3</v>
      </c>
      <c r="M16" s="33">
        <v>7.6999999999999999E-2</v>
      </c>
      <c r="N16" s="4">
        <v>1988</v>
      </c>
      <c r="O16" s="7">
        <v>4.1599999999999998E-2</v>
      </c>
      <c r="P16" s="1" t="s">
        <v>19</v>
      </c>
      <c r="Q16" s="40"/>
      <c r="R16" s="48">
        <f t="shared" si="3"/>
        <v>7.1402500000000008E-3</v>
      </c>
      <c r="S16" s="33">
        <v>8.4500000000000006E-2</v>
      </c>
      <c r="T16" s="4">
        <v>1988</v>
      </c>
      <c r="U16" s="7">
        <v>5.8200000000000002E-2</v>
      </c>
      <c r="V16" s="1" t="s">
        <v>19</v>
      </c>
      <c r="W16" s="40"/>
      <c r="X16" s="47"/>
      <c r="Y16" s="34"/>
      <c r="Z16" s="4">
        <v>1988</v>
      </c>
      <c r="AA16" s="8">
        <v>7.22E-2</v>
      </c>
      <c r="AB16" s="10" t="s">
        <v>20</v>
      </c>
      <c r="AC16" s="40"/>
      <c r="AD16" s="48">
        <f t="shared" si="2"/>
        <v>5.2272900000000008E-3</v>
      </c>
      <c r="AE16" s="33">
        <v>7.2300000000000003E-2</v>
      </c>
      <c r="AF16" s="4">
        <v>1988</v>
      </c>
      <c r="AG16" s="7">
        <v>0.16350000000000001</v>
      </c>
      <c r="AH16" s="1"/>
      <c r="AI16" s="40"/>
      <c r="AJ16" s="47"/>
      <c r="AK16" s="34"/>
      <c r="AL16" s="4"/>
      <c r="AM16" s="1"/>
      <c r="AN16" s="1"/>
      <c r="AO16" s="40"/>
      <c r="AP16" s="47"/>
      <c r="AQ16" s="34"/>
      <c r="AR16" s="4"/>
      <c r="AS16" s="1"/>
      <c r="AT16" s="9"/>
      <c r="AU16" s="40"/>
      <c r="AV16" s="47"/>
      <c r="AW16" s="34"/>
      <c r="AX16" s="4"/>
      <c r="AY16" s="1"/>
      <c r="AZ16" s="1"/>
      <c r="BA16" s="40"/>
      <c r="BB16" s="47"/>
      <c r="BC16" s="34"/>
      <c r="BD16" s="4"/>
      <c r="BE16" s="1"/>
      <c r="BF16" s="1"/>
      <c r="BG16" s="40"/>
      <c r="BH16" s="47"/>
      <c r="BI16" s="34"/>
      <c r="BJ16" s="4"/>
      <c r="BK16" s="1"/>
      <c r="BL16" s="9"/>
      <c r="BM16" s="40"/>
      <c r="BN16" s="47"/>
      <c r="BO16" s="34"/>
      <c r="BP16" s="4"/>
      <c r="BQ16" s="1"/>
      <c r="BR16" s="1"/>
      <c r="BS16" s="40"/>
      <c r="BT16" s="47"/>
      <c r="BU16" s="38"/>
    </row>
    <row r="17" spans="1:73" ht="15.75" customHeight="1">
      <c r="A17" s="1"/>
      <c r="B17" s="4">
        <v>1989</v>
      </c>
      <c r="C17" s="7">
        <v>5.7200000000000001E-2</v>
      </c>
      <c r="D17" s="2">
        <v>0.01</v>
      </c>
      <c r="E17" s="42">
        <f t="shared" ref="E17:E48" si="4">(C17-D17)^2</f>
        <v>2.22784E-3</v>
      </c>
      <c r="F17" s="44">
        <f t="shared" si="0"/>
        <v>5.2998400000000001E-3</v>
      </c>
      <c r="G17" s="33">
        <v>7.2800000000000004E-2</v>
      </c>
      <c r="H17" s="4">
        <v>1989</v>
      </c>
      <c r="I17" s="7">
        <v>4.9799999999999997E-2</v>
      </c>
      <c r="J17" s="5" t="s">
        <v>19</v>
      </c>
      <c r="K17" s="40"/>
      <c r="L17" s="44">
        <f t="shared" si="1"/>
        <v>5.7304900000000004E-3</v>
      </c>
      <c r="M17" s="33">
        <v>7.5700000000000003E-2</v>
      </c>
      <c r="N17" s="4">
        <v>1989</v>
      </c>
      <c r="O17" s="7">
        <v>5.7599999999999998E-2</v>
      </c>
      <c r="P17" s="1" t="s">
        <v>19</v>
      </c>
      <c r="Q17" s="40"/>
      <c r="R17" s="48">
        <f t="shared" si="3"/>
        <v>5.0126400000000005E-3</v>
      </c>
      <c r="S17" s="33">
        <v>7.0800000000000002E-2</v>
      </c>
      <c r="T17" s="4">
        <v>1989</v>
      </c>
      <c r="U17" s="7">
        <v>6.4399999999999999E-2</v>
      </c>
      <c r="V17" s="1" t="s">
        <v>19</v>
      </c>
      <c r="W17" s="40"/>
      <c r="X17" s="47"/>
      <c r="Y17" s="34"/>
      <c r="Z17" s="4">
        <v>1989</v>
      </c>
      <c r="AA17" s="8">
        <v>7.5300000000000006E-2</v>
      </c>
      <c r="AB17" s="10" t="s">
        <v>21</v>
      </c>
      <c r="AC17" s="40"/>
      <c r="AD17" s="48">
        <f t="shared" si="2"/>
        <v>3.8192400000000002E-3</v>
      </c>
      <c r="AE17" s="33">
        <v>6.1800000000000001E-2</v>
      </c>
      <c r="AF17" s="4">
        <v>1989</v>
      </c>
      <c r="AG17" s="7">
        <v>0.2021</v>
      </c>
      <c r="AH17" s="1"/>
      <c r="AI17" s="40"/>
      <c r="AJ17" s="47"/>
      <c r="AK17" s="34"/>
      <c r="AL17" s="4"/>
      <c r="AM17" s="1"/>
      <c r="AN17" s="1"/>
      <c r="AO17" s="40"/>
      <c r="AP17" s="47"/>
      <c r="AQ17" s="34"/>
      <c r="AR17" s="4">
        <v>1989</v>
      </c>
      <c r="AS17" s="7">
        <v>14.307499999999999</v>
      </c>
      <c r="AT17" s="1"/>
      <c r="AU17" s="40"/>
      <c r="AV17" s="47"/>
      <c r="AW17" s="1" t="s">
        <v>19</v>
      </c>
      <c r="AX17" s="4"/>
      <c r="AY17" s="1"/>
      <c r="AZ17" s="1"/>
      <c r="BA17" s="40"/>
      <c r="BB17" s="47"/>
      <c r="BC17" s="34"/>
      <c r="BD17" s="4"/>
      <c r="BE17" s="1"/>
      <c r="BF17" s="1"/>
      <c r="BG17" s="40"/>
      <c r="BH17" s="47"/>
      <c r="BI17" s="34"/>
      <c r="BJ17" s="4"/>
      <c r="BK17" s="1"/>
      <c r="BL17" s="9"/>
      <c r="BM17" s="40"/>
      <c r="BN17" s="47"/>
      <c r="BO17" s="34"/>
      <c r="BP17" s="4"/>
      <c r="BQ17" s="1"/>
      <c r="BR17" s="1"/>
      <c r="BS17" s="40"/>
      <c r="BT17" s="47"/>
      <c r="BU17" s="38"/>
    </row>
    <row r="18" spans="1:73" ht="15.75" customHeight="1">
      <c r="A18" s="1"/>
      <c r="B18" s="4">
        <v>1990</v>
      </c>
      <c r="C18" s="7">
        <v>6.0999999999999999E-2</v>
      </c>
      <c r="D18" s="2">
        <v>0.01</v>
      </c>
      <c r="E18" s="42">
        <f t="shared" si="4"/>
        <v>2.6009999999999996E-3</v>
      </c>
      <c r="F18" s="44">
        <f t="shared" si="0"/>
        <v>6.3680399999999993E-3</v>
      </c>
      <c r="G18" s="33">
        <v>7.9799999999999996E-2</v>
      </c>
      <c r="H18" s="4">
        <v>1990</v>
      </c>
      <c r="I18" s="7">
        <v>4.7800000000000002E-2</v>
      </c>
      <c r="J18" s="5" t="s">
        <v>19</v>
      </c>
      <c r="K18" s="40"/>
      <c r="L18" s="44">
        <f t="shared" si="1"/>
        <v>6.6422500000000006E-3</v>
      </c>
      <c r="M18" s="33">
        <v>8.1500000000000003E-2</v>
      </c>
      <c r="N18" s="4">
        <v>1990</v>
      </c>
      <c r="O18" s="7">
        <v>8.0600000000000005E-2</v>
      </c>
      <c r="P18" s="1" t="s">
        <v>19</v>
      </c>
      <c r="Q18" s="40"/>
      <c r="R18" s="48">
        <f t="shared" si="3"/>
        <v>4.6648899999999997E-3</v>
      </c>
      <c r="S18" s="33">
        <v>6.83E-2</v>
      </c>
      <c r="T18" s="4">
        <v>1990</v>
      </c>
      <c r="U18" s="7">
        <v>0.1037</v>
      </c>
      <c r="V18" s="1" t="s">
        <v>19</v>
      </c>
      <c r="W18" s="40"/>
      <c r="X18" s="47"/>
      <c r="Y18" s="34"/>
      <c r="Z18" s="4">
        <v>1990</v>
      </c>
      <c r="AA18" s="8">
        <v>7.3300000000000004E-2</v>
      </c>
      <c r="AB18" s="1"/>
      <c r="AC18" s="40"/>
      <c r="AD18" s="48">
        <f t="shared" si="2"/>
        <v>4.7886399999999994E-3</v>
      </c>
      <c r="AE18" s="33">
        <v>6.9199999999999998E-2</v>
      </c>
      <c r="AF18" s="4">
        <v>1990</v>
      </c>
      <c r="AG18" s="7">
        <v>0.17199999999999999</v>
      </c>
      <c r="AH18" s="1"/>
      <c r="AI18" s="40"/>
      <c r="AJ18" s="47"/>
      <c r="AK18" s="34"/>
      <c r="AL18" s="4"/>
      <c r="AM18" s="1"/>
      <c r="AN18" s="1"/>
      <c r="AO18" s="40"/>
      <c r="AP18" s="47"/>
      <c r="AQ18" s="34"/>
      <c r="AR18" s="4">
        <v>1990</v>
      </c>
      <c r="AS18" s="7">
        <v>29.4773</v>
      </c>
      <c r="AT18" s="1"/>
      <c r="AU18" s="40"/>
      <c r="AV18" s="47"/>
      <c r="AW18" s="1" t="s">
        <v>19</v>
      </c>
      <c r="AX18" s="4"/>
      <c r="AY18" s="1"/>
      <c r="AZ18" s="1"/>
      <c r="BA18" s="40"/>
      <c r="BB18" s="47"/>
      <c r="BC18" s="34"/>
      <c r="BD18" s="4"/>
      <c r="BE18" s="1"/>
      <c r="BF18" s="1"/>
      <c r="BG18" s="40"/>
      <c r="BH18" s="47"/>
      <c r="BI18" s="34"/>
      <c r="BJ18" s="4"/>
      <c r="BK18" s="1"/>
      <c r="BL18" s="9"/>
      <c r="BM18" s="40"/>
      <c r="BN18" s="47"/>
      <c r="BO18" s="34"/>
      <c r="BP18" s="4"/>
      <c r="BQ18" s="1"/>
      <c r="BR18" s="1"/>
      <c r="BS18" s="40"/>
      <c r="BT18" s="47"/>
      <c r="BU18" s="38"/>
    </row>
    <row r="19" spans="1:73" ht="15.75" customHeight="1">
      <c r="A19" s="1"/>
      <c r="B19" s="4">
        <v>1991</v>
      </c>
      <c r="C19" s="7">
        <v>2.5999999999999999E-2</v>
      </c>
      <c r="D19" s="2">
        <v>0.01</v>
      </c>
      <c r="E19" s="42">
        <f t="shared" si="4"/>
        <v>2.5599999999999999E-4</v>
      </c>
      <c r="F19" s="44">
        <f t="shared" si="0"/>
        <v>1.1235999999999999E-2</v>
      </c>
      <c r="G19" s="33">
        <v>0.106</v>
      </c>
      <c r="H19" s="4">
        <v>1991</v>
      </c>
      <c r="I19" s="7">
        <v>5.6300000000000003E-2</v>
      </c>
      <c r="J19" s="11">
        <v>0.03</v>
      </c>
      <c r="K19" s="45">
        <f t="shared" ref="K19:K48" si="5">(I19-J19)^2</f>
        <v>6.9169000000000023E-4</v>
      </c>
      <c r="L19" s="44">
        <f t="shared" si="1"/>
        <v>1.0670890000000001E-2</v>
      </c>
      <c r="M19" s="33">
        <v>0.1033</v>
      </c>
      <c r="N19" s="4">
        <v>1991</v>
      </c>
      <c r="O19" s="7">
        <v>7.46E-2</v>
      </c>
      <c r="P19" s="1" t="s">
        <v>19</v>
      </c>
      <c r="Q19" s="40"/>
      <c r="R19" s="48">
        <f t="shared" si="3"/>
        <v>7.3959999999999989E-3</v>
      </c>
      <c r="S19" s="33">
        <v>8.5999999999999993E-2</v>
      </c>
      <c r="T19" s="4">
        <v>1991</v>
      </c>
      <c r="U19" s="7">
        <v>9.4399999999999998E-2</v>
      </c>
      <c r="V19" s="1" t="s">
        <v>19</v>
      </c>
      <c r="W19" s="40"/>
      <c r="X19" s="48">
        <f t="shared" ref="X19:X48" si="6">(Y19-$S$51)^2</f>
        <v>1.0497599999999998E-3</v>
      </c>
      <c r="Y19" s="35">
        <v>3.2399999999999998E-2</v>
      </c>
      <c r="Z19" s="4">
        <v>1991</v>
      </c>
      <c r="AA19" s="8">
        <v>3.1800000000000002E-2</v>
      </c>
      <c r="AB19" s="1"/>
      <c r="AC19" s="40"/>
      <c r="AD19" s="48">
        <f t="shared" si="2"/>
        <v>9.1776399999999991E-3</v>
      </c>
      <c r="AE19" s="33">
        <v>9.5799999999999996E-2</v>
      </c>
      <c r="AF19" s="4">
        <v>1991</v>
      </c>
      <c r="AG19" s="7">
        <v>0.18959999999999999</v>
      </c>
      <c r="AH19" s="1"/>
      <c r="AI19" s="40"/>
      <c r="AJ19" s="47"/>
      <c r="AK19" s="34"/>
      <c r="AL19" s="4"/>
      <c r="AM19" s="1"/>
      <c r="AN19" s="10" t="s">
        <v>20</v>
      </c>
      <c r="AO19" s="40"/>
      <c r="AP19" s="47"/>
      <c r="AQ19" s="34"/>
      <c r="AR19" s="4">
        <v>1991</v>
      </c>
      <c r="AS19" s="7">
        <v>4.3278999999999996</v>
      </c>
      <c r="AT19" s="1"/>
      <c r="AU19" s="40"/>
      <c r="AV19" s="47"/>
      <c r="AW19" s="1" t="s">
        <v>19</v>
      </c>
      <c r="AX19" s="4">
        <v>1991</v>
      </c>
      <c r="AY19" s="7">
        <v>3.44E-2</v>
      </c>
      <c r="AZ19" s="1" t="s">
        <v>19</v>
      </c>
      <c r="BA19" s="40"/>
      <c r="BB19" s="47"/>
      <c r="BC19" s="1" t="s">
        <v>19</v>
      </c>
      <c r="BD19" s="4">
        <v>1991</v>
      </c>
      <c r="BE19" s="7">
        <v>6.8099999999999994E-2</v>
      </c>
      <c r="BF19" s="1"/>
      <c r="BG19" s="40"/>
      <c r="BH19" s="47"/>
      <c r="BI19" s="1" t="s">
        <v>19</v>
      </c>
      <c r="BJ19" s="4">
        <v>1991</v>
      </c>
      <c r="BK19" s="7">
        <v>0.2266</v>
      </c>
      <c r="BL19" s="1"/>
      <c r="BM19" s="40"/>
      <c r="BN19" s="47"/>
      <c r="BO19" s="1" t="s">
        <v>19</v>
      </c>
      <c r="BP19" s="4"/>
      <c r="BQ19" s="1"/>
      <c r="BR19" s="1"/>
      <c r="BS19" s="40"/>
      <c r="BT19" s="47"/>
      <c r="BU19" s="6"/>
    </row>
    <row r="20" spans="1:73" ht="15.75" customHeight="1">
      <c r="A20" s="1"/>
      <c r="B20" s="4">
        <v>1992</v>
      </c>
      <c r="C20" s="7">
        <v>1.0200000000000001E-2</v>
      </c>
      <c r="D20" s="2">
        <v>0.01</v>
      </c>
      <c r="E20" s="42">
        <f t="shared" si="4"/>
        <v>4.0000000000000213E-8</v>
      </c>
      <c r="F20" s="44">
        <f t="shared" si="0"/>
        <v>1.134225E-2</v>
      </c>
      <c r="G20" s="33">
        <v>0.1065</v>
      </c>
      <c r="H20" s="4">
        <v>1992</v>
      </c>
      <c r="I20" s="7">
        <v>1.49E-2</v>
      </c>
      <c r="J20" s="11">
        <v>0.03</v>
      </c>
      <c r="K20" s="45">
        <f t="shared" si="5"/>
        <v>2.2800999999999995E-4</v>
      </c>
      <c r="L20" s="44">
        <f t="shared" si="1"/>
        <v>1.2521610000000001E-2</v>
      </c>
      <c r="M20" s="33">
        <v>0.1119</v>
      </c>
      <c r="N20" s="4">
        <v>1992</v>
      </c>
      <c r="O20" s="7">
        <v>4.5900000000000003E-2</v>
      </c>
      <c r="P20" s="11">
        <v>2.5000000000000001E-2</v>
      </c>
      <c r="Q20" s="45">
        <f t="shared" ref="Q20:Q48" si="7">(O20-P20)^2</f>
        <v>4.368100000000001E-4</v>
      </c>
      <c r="R20" s="48">
        <f t="shared" si="3"/>
        <v>9.7219599999999982E-3</v>
      </c>
      <c r="S20" s="33">
        <v>9.8599999999999993E-2</v>
      </c>
      <c r="T20" s="4">
        <v>1992</v>
      </c>
      <c r="U20" s="7">
        <v>2.3699999999999999E-2</v>
      </c>
      <c r="V20" s="10"/>
      <c r="W20" s="40"/>
      <c r="X20" s="48">
        <f t="shared" si="6"/>
        <v>3.2718400000000003E-3</v>
      </c>
      <c r="Y20" s="35">
        <v>5.7200000000000001E-2</v>
      </c>
      <c r="Z20" s="4">
        <v>1992</v>
      </c>
      <c r="AA20" s="8">
        <v>1.01E-2</v>
      </c>
      <c r="AB20" s="1"/>
      <c r="AC20" s="40"/>
      <c r="AD20" s="48">
        <f t="shared" si="2"/>
        <v>1.1513290000000001E-2</v>
      </c>
      <c r="AE20" s="33">
        <v>0.10730000000000001</v>
      </c>
      <c r="AF20" s="4">
        <v>1992</v>
      </c>
      <c r="AG20" s="7">
        <v>0.11990000000000001</v>
      </c>
      <c r="AH20" s="1"/>
      <c r="AI20" s="40"/>
      <c r="AJ20" s="47"/>
      <c r="AK20" s="34"/>
      <c r="AL20" s="4">
        <v>1992</v>
      </c>
      <c r="AM20" s="8">
        <v>0.1109</v>
      </c>
      <c r="AN20" s="10" t="s">
        <v>22</v>
      </c>
      <c r="AO20" s="40"/>
      <c r="AP20" s="47"/>
      <c r="AQ20" s="36"/>
      <c r="AR20" s="4">
        <v>1992</v>
      </c>
      <c r="AS20" s="7">
        <v>9.5196000000000005</v>
      </c>
      <c r="AT20" s="1"/>
      <c r="AU20" s="40"/>
      <c r="AV20" s="48">
        <f t="shared" ref="AV20:AV48" si="8">(AW20-$AI$51)^2</f>
        <v>4.1216399999999993E-3</v>
      </c>
      <c r="AW20" s="35">
        <v>6.4199999999999993E-2</v>
      </c>
      <c r="AX20" s="4">
        <v>1992</v>
      </c>
      <c r="AY20" s="8">
        <v>2.3300000000000001E-2</v>
      </c>
      <c r="AZ20" s="1" t="s">
        <v>19</v>
      </c>
      <c r="BA20" s="40"/>
      <c r="BB20" s="48">
        <f t="shared" ref="BB20:BB47" si="9">(BC20-$AM$51)^2</f>
        <v>3.5164899999999997E-3</v>
      </c>
      <c r="BC20" s="33">
        <v>5.9299999999999999E-2</v>
      </c>
      <c r="BD20" s="4">
        <v>1992</v>
      </c>
      <c r="BE20" s="8">
        <v>3.95E-2</v>
      </c>
      <c r="BF20" s="1"/>
      <c r="BG20" s="40"/>
      <c r="BH20" s="47"/>
      <c r="BI20" s="36" t="s">
        <v>19</v>
      </c>
      <c r="BJ20" s="4">
        <v>1992</v>
      </c>
      <c r="BK20" s="8">
        <v>0.15509999999999999</v>
      </c>
      <c r="BL20" s="1"/>
      <c r="BM20" s="40"/>
      <c r="BN20" s="48">
        <f t="shared" ref="BN20:BN47" si="10">(BO20-$AU$51)^2</f>
        <v>7.728399999999999E-4</v>
      </c>
      <c r="BO20" s="33">
        <v>2.7799999999999998E-2</v>
      </c>
      <c r="BP20" s="4"/>
      <c r="BQ20" s="1"/>
      <c r="BR20" s="1"/>
      <c r="BS20" s="40"/>
      <c r="BT20" s="47"/>
      <c r="BU20" s="6"/>
    </row>
    <row r="21" spans="1:73" ht="15.75" customHeight="1">
      <c r="A21" s="1"/>
      <c r="B21" s="4">
        <v>1993</v>
      </c>
      <c r="C21" s="7">
        <v>1.29E-2</v>
      </c>
      <c r="D21" s="2">
        <v>0.01</v>
      </c>
      <c r="E21" s="42">
        <f t="shared" si="4"/>
        <v>8.4099999999999991E-6</v>
      </c>
      <c r="F21" s="44">
        <f t="shared" si="0"/>
        <v>9.6040000000000014E-3</v>
      </c>
      <c r="G21" s="33">
        <v>9.8000000000000004E-2</v>
      </c>
      <c r="H21" s="4">
        <v>1993</v>
      </c>
      <c r="I21" s="7">
        <v>1.8700000000000001E-2</v>
      </c>
      <c r="J21" s="11">
        <v>1.4999999999999999E-2</v>
      </c>
      <c r="K21" s="45">
        <f t="shared" si="5"/>
        <v>1.3690000000000015E-5</v>
      </c>
      <c r="L21" s="44">
        <f t="shared" si="1"/>
        <v>1.2996000000000001E-2</v>
      </c>
      <c r="M21" s="33">
        <v>0.114</v>
      </c>
      <c r="N21" s="4">
        <v>1993</v>
      </c>
      <c r="O21" s="7">
        <v>2.5600000000000001E-2</v>
      </c>
      <c r="P21" s="11">
        <v>2.5000000000000001E-2</v>
      </c>
      <c r="Q21" s="45">
        <f t="shared" si="7"/>
        <v>3.5999999999999978E-7</v>
      </c>
      <c r="R21" s="48">
        <f t="shared" si="3"/>
        <v>1.0795210000000001E-2</v>
      </c>
      <c r="S21" s="33">
        <v>0.10390000000000001</v>
      </c>
      <c r="T21" s="4">
        <v>1993</v>
      </c>
      <c r="U21" s="7">
        <v>4.7300000000000002E-2</v>
      </c>
      <c r="V21" s="10"/>
      <c r="W21" s="40"/>
      <c r="X21" s="48">
        <f t="shared" si="6"/>
        <v>8.7048899999999981E-3</v>
      </c>
      <c r="Y21" s="35">
        <v>9.3299999999999994E-2</v>
      </c>
      <c r="Z21" s="4">
        <v>1993</v>
      </c>
      <c r="AA21" s="8">
        <v>1.7500000000000002E-2</v>
      </c>
      <c r="AB21" s="11">
        <v>2.5000000000000001E-2</v>
      </c>
      <c r="AC21" s="45">
        <f t="shared" ref="AC21:AC48" si="11">(AA21-AB21)^2</f>
        <v>5.6249999999999998E-5</v>
      </c>
      <c r="AD21" s="48">
        <f t="shared" si="2"/>
        <v>1.181569E-2</v>
      </c>
      <c r="AE21" s="33">
        <v>0.1087</v>
      </c>
      <c r="AF21" s="4">
        <v>1993</v>
      </c>
      <c r="AG21" s="7">
        <v>0.1095</v>
      </c>
      <c r="AH21" s="1"/>
      <c r="AI21" s="40"/>
      <c r="AJ21" s="47"/>
      <c r="AK21" s="34"/>
      <c r="AL21" s="4">
        <v>1993</v>
      </c>
      <c r="AM21" s="8">
        <v>0.20810000000000001</v>
      </c>
      <c r="AN21" s="1"/>
      <c r="AO21" s="40"/>
      <c r="AP21" s="48">
        <f t="shared" ref="AP21:AP47" si="12">(AQ21-$AE$51)^2</f>
        <v>1.85761E-3</v>
      </c>
      <c r="AQ21" s="33">
        <v>4.3099999999999999E-2</v>
      </c>
      <c r="AR21" s="4">
        <v>1993</v>
      </c>
      <c r="AS21" s="7">
        <v>19.273800000000001</v>
      </c>
      <c r="AT21" s="1"/>
      <c r="AU21" s="40"/>
      <c r="AV21" s="48">
        <f t="shared" si="8"/>
        <v>3.6360899999999998E-3</v>
      </c>
      <c r="AW21" s="35">
        <v>6.0299999999999999E-2</v>
      </c>
      <c r="AX21" s="4">
        <v>1993</v>
      </c>
      <c r="AY21" s="8">
        <v>2.29E-2</v>
      </c>
      <c r="AZ21" s="1" t="s">
        <v>19</v>
      </c>
      <c r="BA21" s="40"/>
      <c r="BB21" s="48">
        <f t="shared" si="9"/>
        <v>3.5402499999999996E-3</v>
      </c>
      <c r="BC21" s="33">
        <v>5.9499999999999997E-2</v>
      </c>
      <c r="BD21" s="4">
        <v>1993</v>
      </c>
      <c r="BE21" s="8">
        <v>4.0399999999999998E-2</v>
      </c>
      <c r="BF21" s="1"/>
      <c r="BG21" s="40"/>
      <c r="BH21" s="47"/>
      <c r="BI21" s="36" t="s">
        <v>19</v>
      </c>
      <c r="BJ21" s="4">
        <v>1993</v>
      </c>
      <c r="BK21" s="8">
        <v>9.7500000000000003E-2</v>
      </c>
      <c r="BL21" s="1"/>
      <c r="BM21" s="40"/>
      <c r="BN21" s="48">
        <f t="shared" si="10"/>
        <v>1.1764899999999999E-3</v>
      </c>
      <c r="BO21" s="33">
        <v>3.4299999999999997E-2</v>
      </c>
      <c r="BP21" s="4"/>
      <c r="BQ21" s="1"/>
      <c r="BR21" s="1"/>
      <c r="BS21" s="40"/>
      <c r="BT21" s="47"/>
      <c r="BU21" s="6"/>
    </row>
    <row r="22" spans="1:73" ht="15.75" customHeight="1">
      <c r="A22" s="1"/>
      <c r="B22" s="4">
        <v>1994</v>
      </c>
      <c r="C22" s="7">
        <v>1.7500000000000002E-2</v>
      </c>
      <c r="D22" s="2">
        <v>0.01</v>
      </c>
      <c r="E22" s="42">
        <f t="shared" si="4"/>
        <v>5.6250000000000019E-5</v>
      </c>
      <c r="F22" s="44">
        <f t="shared" si="0"/>
        <v>6.972250000000001E-3</v>
      </c>
      <c r="G22" s="33">
        <v>8.3500000000000005E-2</v>
      </c>
      <c r="H22" s="4">
        <v>1994</v>
      </c>
      <c r="I22" s="7">
        <v>1.6999999999999999E-3</v>
      </c>
      <c r="J22" s="11">
        <v>0.02</v>
      </c>
      <c r="K22" s="45">
        <f t="shared" si="5"/>
        <v>3.3489000000000001E-4</v>
      </c>
      <c r="L22" s="44">
        <f t="shared" si="1"/>
        <v>1.085764E-2</v>
      </c>
      <c r="M22" s="33">
        <v>0.1042</v>
      </c>
      <c r="N22" s="4">
        <v>1994</v>
      </c>
      <c r="O22" s="7">
        <v>2.2200000000000001E-2</v>
      </c>
      <c r="P22" s="11">
        <v>2.5000000000000001E-2</v>
      </c>
      <c r="Q22" s="45">
        <f t="shared" si="7"/>
        <v>7.8400000000000029E-6</v>
      </c>
      <c r="R22" s="48">
        <f t="shared" si="3"/>
        <v>9.0440099999999999E-3</v>
      </c>
      <c r="S22" s="33">
        <v>9.5100000000000004E-2</v>
      </c>
      <c r="T22" s="4">
        <v>1994</v>
      </c>
      <c r="U22" s="7">
        <v>2.1600000000000001E-2</v>
      </c>
      <c r="V22" s="12" t="s">
        <v>23</v>
      </c>
      <c r="W22" s="40"/>
      <c r="X22" s="48">
        <f t="shared" si="6"/>
        <v>9.1776399999999991E-3</v>
      </c>
      <c r="Y22" s="35">
        <v>9.5799999999999996E-2</v>
      </c>
      <c r="Z22" s="4">
        <v>1994</v>
      </c>
      <c r="AA22" s="8">
        <v>1.9699999999999999E-2</v>
      </c>
      <c r="AB22" s="11">
        <v>2.5000000000000001E-2</v>
      </c>
      <c r="AC22" s="45">
        <f t="shared" si="11"/>
        <v>2.8090000000000028E-5</v>
      </c>
      <c r="AD22" s="48">
        <f t="shared" si="2"/>
        <v>9.447839999999999E-3</v>
      </c>
      <c r="AE22" s="33">
        <v>9.7199999999999995E-2</v>
      </c>
      <c r="AF22" s="4">
        <v>1994</v>
      </c>
      <c r="AG22" s="7">
        <v>0.12379999999999999</v>
      </c>
      <c r="AH22" s="1"/>
      <c r="AI22" s="40"/>
      <c r="AJ22" s="47"/>
      <c r="AK22" s="34"/>
      <c r="AL22" s="4">
        <v>1994</v>
      </c>
      <c r="AM22" s="8">
        <v>0.1004</v>
      </c>
      <c r="AN22" s="1"/>
      <c r="AO22" s="40"/>
      <c r="AP22" s="48">
        <f t="shared" si="12"/>
        <v>1.84041E-3</v>
      </c>
      <c r="AQ22" s="33">
        <v>4.2900000000000001E-2</v>
      </c>
      <c r="AR22" s="4">
        <v>1994</v>
      </c>
      <c r="AS22" s="7">
        <v>20.758900000000001</v>
      </c>
      <c r="AT22" s="1"/>
      <c r="AU22" s="40"/>
      <c r="AV22" s="48">
        <f t="shared" si="8"/>
        <v>3.8937599999999996E-3</v>
      </c>
      <c r="AW22" s="35">
        <v>6.2399999999999997E-2</v>
      </c>
      <c r="AX22" s="4">
        <v>1994</v>
      </c>
      <c r="AY22" s="8">
        <v>1.38E-2</v>
      </c>
      <c r="AZ22" s="1" t="s">
        <v>19</v>
      </c>
      <c r="BA22" s="40"/>
      <c r="BB22" s="48">
        <f t="shared" si="9"/>
        <v>2.9268100000000002E-3</v>
      </c>
      <c r="BC22" s="33">
        <v>5.4100000000000002E-2</v>
      </c>
      <c r="BD22" s="4">
        <v>1994</v>
      </c>
      <c r="BE22" s="8">
        <v>1.55E-2</v>
      </c>
      <c r="BF22" s="1"/>
      <c r="BG22" s="40"/>
      <c r="BH22" s="47"/>
      <c r="BI22" s="36" t="s">
        <v>19</v>
      </c>
      <c r="BJ22" s="4">
        <v>1994</v>
      </c>
      <c r="BK22" s="8">
        <v>6.9699999999999998E-2</v>
      </c>
      <c r="BL22" s="1"/>
      <c r="BM22" s="40"/>
      <c r="BN22" s="48">
        <f t="shared" si="10"/>
        <v>1.32496E-3</v>
      </c>
      <c r="BO22" s="33">
        <v>3.6400000000000002E-2</v>
      </c>
      <c r="BP22" s="4"/>
      <c r="BQ22" s="1"/>
      <c r="BR22" s="1"/>
      <c r="BS22" s="40"/>
      <c r="BT22" s="47"/>
      <c r="BU22" s="6"/>
    </row>
    <row r="23" spans="1:73" ht="15.75" customHeight="1">
      <c r="A23" s="1"/>
      <c r="B23" s="4">
        <v>1995</v>
      </c>
      <c r="C23" s="7">
        <v>3.7600000000000001E-2</v>
      </c>
      <c r="D23" s="2">
        <v>0.01</v>
      </c>
      <c r="E23" s="42">
        <f t="shared" si="4"/>
        <v>7.6176E-4</v>
      </c>
      <c r="F23" s="44">
        <f t="shared" si="0"/>
        <v>4.1602499999999999E-3</v>
      </c>
      <c r="G23" s="33">
        <v>6.4500000000000002E-2</v>
      </c>
      <c r="H23" s="4">
        <v>1995</v>
      </c>
      <c r="I23" s="7">
        <v>2.1499999999999998E-2</v>
      </c>
      <c r="J23" s="11">
        <v>0.02</v>
      </c>
      <c r="K23" s="45">
        <f t="shared" si="5"/>
        <v>2.2499999999999937E-6</v>
      </c>
      <c r="L23" s="44">
        <f t="shared" si="1"/>
        <v>9.0440099999999999E-3</v>
      </c>
      <c r="M23" s="33">
        <v>9.5100000000000004E-2</v>
      </c>
      <c r="N23" s="4">
        <v>1995</v>
      </c>
      <c r="O23" s="7">
        <v>2.7E-2</v>
      </c>
      <c r="P23" s="11">
        <v>2.5000000000000001E-2</v>
      </c>
      <c r="Q23" s="45">
        <f t="shared" si="7"/>
        <v>3.999999999999993E-6</v>
      </c>
      <c r="R23" s="48">
        <f t="shared" si="3"/>
        <v>7.4649600000000005E-3</v>
      </c>
      <c r="S23" s="33">
        <v>8.6400000000000005E-2</v>
      </c>
      <c r="T23" s="4">
        <v>1995</v>
      </c>
      <c r="U23" s="7">
        <v>2.46E-2</v>
      </c>
      <c r="V23" s="2">
        <v>0.02</v>
      </c>
      <c r="W23" s="45">
        <f t="shared" ref="W23:W48" si="13">(U23-V23)^2</f>
        <v>2.1160000000000001E-5</v>
      </c>
      <c r="X23" s="48">
        <f t="shared" si="6"/>
        <v>7.9209999999999992E-3</v>
      </c>
      <c r="Y23" s="35">
        <v>8.8999999999999996E-2</v>
      </c>
      <c r="Z23" s="4">
        <v>1995</v>
      </c>
      <c r="AA23" s="8">
        <v>4.6300000000000001E-2</v>
      </c>
      <c r="AB23" s="11">
        <v>2.5000000000000001E-2</v>
      </c>
      <c r="AC23" s="45">
        <f t="shared" si="11"/>
        <v>4.5368999999999997E-4</v>
      </c>
      <c r="AD23" s="48">
        <f t="shared" si="2"/>
        <v>7.1740899999999993E-3</v>
      </c>
      <c r="AE23" s="33">
        <v>8.4699999999999998E-2</v>
      </c>
      <c r="AF23" s="4">
        <v>1995</v>
      </c>
      <c r="AG23" s="8">
        <v>9.9900000000000003E-2</v>
      </c>
      <c r="AH23" s="10"/>
      <c r="AI23" s="40"/>
      <c r="AJ23" s="48">
        <f t="shared" ref="AJ23:AJ48" si="14">(AK23-$AA$51)^2</f>
        <v>4.7196899999999995E-3</v>
      </c>
      <c r="AK23" s="33">
        <v>6.8699999999999997E-2</v>
      </c>
      <c r="AL23" s="4">
        <v>1995</v>
      </c>
      <c r="AM23" s="8">
        <v>8.9899999999999994E-2</v>
      </c>
      <c r="AN23" s="1"/>
      <c r="AO23" s="40"/>
      <c r="AP23" s="48">
        <f t="shared" si="12"/>
        <v>1.6080099999999998E-3</v>
      </c>
      <c r="AQ23" s="33">
        <v>4.0099999999999997E-2</v>
      </c>
      <c r="AR23" s="4">
        <v>1995</v>
      </c>
      <c r="AS23" s="7">
        <v>0.66010000000000002</v>
      </c>
      <c r="AT23" s="1"/>
      <c r="AU23" s="40"/>
      <c r="AV23" s="48">
        <f t="shared" si="8"/>
        <v>4.1216399999999993E-3</v>
      </c>
      <c r="AW23" s="35">
        <v>6.4199999999999993E-2</v>
      </c>
      <c r="AX23" s="4">
        <v>1995</v>
      </c>
      <c r="AY23" s="8">
        <v>2.46E-2</v>
      </c>
      <c r="AZ23" s="1" t="s">
        <v>19</v>
      </c>
      <c r="BA23" s="40"/>
      <c r="BB23" s="48">
        <f t="shared" si="9"/>
        <v>2.4304899999999996E-3</v>
      </c>
      <c r="BC23" s="33">
        <v>4.9299999999999997E-2</v>
      </c>
      <c r="BD23" s="4">
        <v>1995</v>
      </c>
      <c r="BE23" s="8">
        <v>1.6500000000000001E-2</v>
      </c>
      <c r="BF23" s="1"/>
      <c r="BG23" s="40"/>
      <c r="BH23" s="47"/>
      <c r="BI23" s="36" t="s">
        <v>19</v>
      </c>
      <c r="BJ23" s="4">
        <v>1995</v>
      </c>
      <c r="BK23" s="8">
        <v>0.35</v>
      </c>
      <c r="BL23" s="1"/>
      <c r="BM23" s="40"/>
      <c r="BN23" s="48">
        <f t="shared" si="10"/>
        <v>3.9312900000000005E-3</v>
      </c>
      <c r="BO23" s="33">
        <v>6.2700000000000006E-2</v>
      </c>
      <c r="BP23" s="4"/>
      <c r="BQ23" s="1"/>
      <c r="BR23" s="1"/>
      <c r="BS23" s="40"/>
      <c r="BT23" s="47"/>
      <c r="BU23" s="6"/>
    </row>
    <row r="24" spans="1:73" ht="15.75" customHeight="1">
      <c r="A24" s="1"/>
      <c r="B24" s="4">
        <v>1996</v>
      </c>
      <c r="C24" s="7">
        <v>2.29E-2</v>
      </c>
      <c r="D24" s="2">
        <v>1.4999999999999999E-2</v>
      </c>
      <c r="E24" s="42">
        <f t="shared" si="4"/>
        <v>6.2410000000000007E-5</v>
      </c>
      <c r="F24" s="44">
        <f t="shared" si="0"/>
        <v>3.9690000000000003E-3</v>
      </c>
      <c r="G24" s="33">
        <v>6.3E-2</v>
      </c>
      <c r="H24" s="4">
        <v>1996</v>
      </c>
      <c r="I24" s="7">
        <v>1.5699999999999999E-2</v>
      </c>
      <c r="J24" s="11">
        <v>0.02</v>
      </c>
      <c r="K24" s="45">
        <f t="shared" si="5"/>
        <v>1.8490000000000014E-5</v>
      </c>
      <c r="L24" s="44">
        <f t="shared" si="1"/>
        <v>9.2352100000000006E-3</v>
      </c>
      <c r="M24" s="33">
        <v>9.6100000000000005E-2</v>
      </c>
      <c r="N24" s="4">
        <v>1996</v>
      </c>
      <c r="O24" s="7">
        <v>2.8500000000000001E-2</v>
      </c>
      <c r="P24" s="11">
        <v>2.5000000000000001E-2</v>
      </c>
      <c r="Q24" s="45">
        <f t="shared" si="7"/>
        <v>1.2249999999999998E-5</v>
      </c>
      <c r="R24" s="48">
        <f t="shared" si="3"/>
        <v>6.5772100000000009E-3</v>
      </c>
      <c r="S24" s="33">
        <v>8.1100000000000005E-2</v>
      </c>
      <c r="T24" s="4">
        <v>1996</v>
      </c>
      <c r="U24" s="7">
        <v>5.3E-3</v>
      </c>
      <c r="V24" s="2">
        <v>0.02</v>
      </c>
      <c r="W24" s="45">
        <f t="shared" si="13"/>
        <v>2.1609000000000003E-4</v>
      </c>
      <c r="X24" s="48">
        <f t="shared" si="6"/>
        <v>9.1202499999999999E-3</v>
      </c>
      <c r="Y24" s="35">
        <v>9.5500000000000002E-2</v>
      </c>
      <c r="Z24" s="4">
        <v>1996</v>
      </c>
      <c r="AA24" s="8">
        <v>2.6200000000000001E-2</v>
      </c>
      <c r="AB24" s="11">
        <v>2.5000000000000001E-2</v>
      </c>
      <c r="AC24" s="45">
        <f t="shared" si="11"/>
        <v>1.4399999999999991E-6</v>
      </c>
      <c r="AD24" s="48">
        <f t="shared" si="2"/>
        <v>7.2420099999999992E-3</v>
      </c>
      <c r="AE24" s="33">
        <v>8.5099999999999995E-2</v>
      </c>
      <c r="AF24" s="4">
        <v>1996</v>
      </c>
      <c r="AG24" s="8">
        <v>0.11360000000000001</v>
      </c>
      <c r="AH24" s="10"/>
      <c r="AI24" s="40"/>
      <c r="AJ24" s="48">
        <f t="shared" si="14"/>
        <v>4.4622400000000001E-3</v>
      </c>
      <c r="AK24" s="33">
        <v>6.6799999999999998E-2</v>
      </c>
      <c r="AL24" s="4">
        <v>1996</v>
      </c>
      <c r="AM24" s="8">
        <v>8.7599999999999997E-2</v>
      </c>
      <c r="AN24" s="1"/>
      <c r="AO24" s="40"/>
      <c r="AP24" s="48">
        <f t="shared" si="12"/>
        <v>1.5132099999999999E-3</v>
      </c>
      <c r="AQ24" s="33">
        <v>3.8899999999999997E-2</v>
      </c>
      <c r="AR24" s="4">
        <v>1996</v>
      </c>
      <c r="AS24" s="7">
        <v>0.15759999999999999</v>
      </c>
      <c r="AT24" s="1"/>
      <c r="AU24" s="40"/>
      <c r="AV24" s="48">
        <f t="shared" si="8"/>
        <v>5.2562499999999996E-3</v>
      </c>
      <c r="AW24" s="35">
        <v>7.2499999999999995E-2</v>
      </c>
      <c r="AX24" s="4">
        <v>1996</v>
      </c>
      <c r="AY24" s="8">
        <v>1.26E-2</v>
      </c>
      <c r="AZ24" s="1" t="s">
        <v>19</v>
      </c>
      <c r="BA24" s="40"/>
      <c r="BB24" s="48">
        <f t="shared" si="9"/>
        <v>2.25625E-3</v>
      </c>
      <c r="BC24" s="33">
        <v>4.7500000000000001E-2</v>
      </c>
      <c r="BD24" s="4">
        <v>1996</v>
      </c>
      <c r="BE24" s="8">
        <v>2.2599999999999999E-2</v>
      </c>
      <c r="BF24" s="1"/>
      <c r="BG24" s="40"/>
      <c r="BH24" s="47"/>
      <c r="BI24" s="36" t="s">
        <v>19</v>
      </c>
      <c r="BJ24" s="4">
        <v>1996</v>
      </c>
      <c r="BK24" s="8">
        <v>0.34379999999999999</v>
      </c>
      <c r="BL24" s="1"/>
      <c r="BM24" s="40"/>
      <c r="BN24" s="48">
        <f t="shared" si="10"/>
        <v>3.0580900000000003E-3</v>
      </c>
      <c r="BO24" s="33">
        <v>5.5300000000000002E-2</v>
      </c>
      <c r="BP24" s="4">
        <v>1996</v>
      </c>
      <c r="BQ24" s="7">
        <v>0.80410000000000004</v>
      </c>
      <c r="BR24" s="1"/>
      <c r="BS24" s="40"/>
      <c r="BT24" s="47"/>
      <c r="BU24" s="6" t="s">
        <v>19</v>
      </c>
    </row>
    <row r="25" spans="1:73" ht="15.75" customHeight="1">
      <c r="A25" s="1"/>
      <c r="B25" s="4">
        <v>1997</v>
      </c>
      <c r="C25" s="7">
        <v>1.1900000000000001E-2</v>
      </c>
      <c r="D25" s="2">
        <v>1.4999999999999999E-2</v>
      </c>
      <c r="E25" s="42">
        <f t="shared" si="4"/>
        <v>9.609999999999991E-6</v>
      </c>
      <c r="F25" s="44">
        <f t="shared" si="0"/>
        <v>4.6648899999999997E-3</v>
      </c>
      <c r="G25" s="33">
        <v>6.83E-2</v>
      </c>
      <c r="H25" s="4">
        <v>1997</v>
      </c>
      <c r="I25" s="7">
        <v>1.6199999999999999E-2</v>
      </c>
      <c r="J25" s="11">
        <v>0.02</v>
      </c>
      <c r="K25" s="45">
        <f t="shared" si="5"/>
        <v>1.4440000000000009E-5</v>
      </c>
      <c r="L25" s="44">
        <f t="shared" si="1"/>
        <v>8.3174400000000006E-3</v>
      </c>
      <c r="M25" s="33">
        <v>9.1200000000000003E-2</v>
      </c>
      <c r="N25" s="4">
        <v>1997</v>
      </c>
      <c r="O25" s="7">
        <v>2.1999999999999999E-2</v>
      </c>
      <c r="P25" s="11">
        <v>2.5000000000000001E-2</v>
      </c>
      <c r="Q25" s="45">
        <f t="shared" si="7"/>
        <v>9.0000000000000155E-6</v>
      </c>
      <c r="R25" s="48">
        <f t="shared" si="3"/>
        <v>4.8720400000000002E-3</v>
      </c>
      <c r="S25" s="33">
        <v>6.9800000000000001E-2</v>
      </c>
      <c r="T25" s="4">
        <v>1997</v>
      </c>
      <c r="U25" s="7">
        <v>6.6E-3</v>
      </c>
      <c r="V25" s="2">
        <v>0.02</v>
      </c>
      <c r="W25" s="45">
        <f t="shared" si="13"/>
        <v>1.7956000000000002E-4</v>
      </c>
      <c r="X25" s="48">
        <f t="shared" si="6"/>
        <v>1.073296E-2</v>
      </c>
      <c r="Y25" s="35">
        <v>0.1036</v>
      </c>
      <c r="Z25" s="4">
        <v>1997</v>
      </c>
      <c r="AA25" s="8">
        <v>2.2000000000000001E-3</v>
      </c>
      <c r="AB25" s="11">
        <v>2.5000000000000001E-2</v>
      </c>
      <c r="AC25" s="45">
        <f t="shared" si="11"/>
        <v>5.1984000000000004E-4</v>
      </c>
      <c r="AD25" s="48">
        <f t="shared" si="2"/>
        <v>6.9889599999999989E-3</v>
      </c>
      <c r="AE25" s="33">
        <v>8.3599999999999994E-2</v>
      </c>
      <c r="AF25" s="4">
        <v>1997</v>
      </c>
      <c r="AG25" s="8">
        <v>8.9300000000000004E-2</v>
      </c>
      <c r="AH25" s="13">
        <v>8.5000000000000006E-2</v>
      </c>
      <c r="AI25" s="40">
        <f>(AG25-AH25)^2</f>
        <v>1.8489999999999984E-5</v>
      </c>
      <c r="AJ25" s="48">
        <f t="shared" si="14"/>
        <v>5.8828900000000009E-3</v>
      </c>
      <c r="AK25" s="33">
        <v>7.6700000000000004E-2</v>
      </c>
      <c r="AL25" s="4">
        <v>1997</v>
      </c>
      <c r="AM25" s="8">
        <v>8.5999999999999993E-2</v>
      </c>
      <c r="AN25" s="1"/>
      <c r="AO25" s="40"/>
      <c r="AP25" s="48">
        <f t="shared" si="12"/>
        <v>2.2848400000000002E-3</v>
      </c>
      <c r="AQ25" s="33">
        <v>4.7800000000000002E-2</v>
      </c>
      <c r="AR25" s="4">
        <v>1997</v>
      </c>
      <c r="AS25" s="7">
        <v>6.93E-2</v>
      </c>
      <c r="AT25" s="1"/>
      <c r="AU25" s="40"/>
      <c r="AV25" s="48">
        <f t="shared" si="8"/>
        <v>6.6585600000000009E-3</v>
      </c>
      <c r="AW25" s="35">
        <v>8.1600000000000006E-2</v>
      </c>
      <c r="AX25" s="4">
        <v>1997</v>
      </c>
      <c r="AY25" s="8">
        <v>2.5700000000000001E-2</v>
      </c>
      <c r="AZ25" s="1" t="s">
        <v>19</v>
      </c>
      <c r="BA25" s="40"/>
      <c r="BB25" s="48">
        <f t="shared" si="9"/>
        <v>1.5366399999999999E-3</v>
      </c>
      <c r="BC25" s="33">
        <v>3.9199999999999999E-2</v>
      </c>
      <c r="BD25" s="4">
        <v>1997</v>
      </c>
      <c r="BE25" s="8">
        <v>1.8200000000000001E-2</v>
      </c>
      <c r="BF25" s="1"/>
      <c r="BG25" s="40"/>
      <c r="BH25" s="47"/>
      <c r="BI25" s="36" t="s">
        <v>19</v>
      </c>
      <c r="BJ25" s="4">
        <v>1997</v>
      </c>
      <c r="BK25" s="8">
        <v>0.20630000000000001</v>
      </c>
      <c r="BL25" s="1"/>
      <c r="BM25" s="40"/>
      <c r="BN25" s="48">
        <f t="shared" si="10"/>
        <v>1.3987600000000002E-3</v>
      </c>
      <c r="BO25" s="33">
        <v>3.7400000000000003E-2</v>
      </c>
      <c r="BP25" s="4">
        <v>1997</v>
      </c>
      <c r="BQ25" s="7">
        <v>0.85670000000000002</v>
      </c>
      <c r="BR25" s="1"/>
      <c r="BS25" s="40"/>
      <c r="BT25" s="47"/>
      <c r="BU25" s="6" t="s">
        <v>19</v>
      </c>
    </row>
    <row r="26" spans="1:73" ht="15.75" customHeight="1">
      <c r="A26" s="1"/>
      <c r="B26" s="4">
        <v>1998</v>
      </c>
      <c r="C26" s="7">
        <v>1.2699999999999999E-2</v>
      </c>
      <c r="D26" s="2">
        <v>1.4999999999999999E-2</v>
      </c>
      <c r="E26" s="42">
        <f t="shared" si="4"/>
        <v>5.2900000000000002E-6</v>
      </c>
      <c r="F26" s="44">
        <f t="shared" si="0"/>
        <v>5.9752899999999994E-3</v>
      </c>
      <c r="G26" s="33">
        <v>7.7299999999999994E-2</v>
      </c>
      <c r="H26" s="4">
        <v>1998</v>
      </c>
      <c r="I26" s="7">
        <v>0.01</v>
      </c>
      <c r="J26" s="11">
        <v>0.02</v>
      </c>
      <c r="K26" s="45">
        <f t="shared" si="5"/>
        <v>1E-4</v>
      </c>
      <c r="L26" s="44">
        <f t="shared" si="1"/>
        <v>6.8558400000000002E-3</v>
      </c>
      <c r="M26" s="33">
        <v>8.2799999999999999E-2</v>
      </c>
      <c r="N26" s="4">
        <v>1998</v>
      </c>
      <c r="O26" s="7">
        <v>1.8200000000000001E-2</v>
      </c>
      <c r="P26" s="11">
        <v>2.5000000000000001E-2</v>
      </c>
      <c r="Q26" s="45">
        <f t="shared" si="7"/>
        <v>4.6240000000000005E-5</v>
      </c>
      <c r="R26" s="48">
        <f t="shared" si="3"/>
        <v>3.9187600000000003E-3</v>
      </c>
      <c r="S26" s="33">
        <v>6.2600000000000003E-2</v>
      </c>
      <c r="T26" s="4">
        <v>1998</v>
      </c>
      <c r="U26" s="7">
        <v>-2.7000000000000001E-3</v>
      </c>
      <c r="V26" s="2">
        <v>0.02</v>
      </c>
      <c r="W26" s="45">
        <f t="shared" si="13"/>
        <v>5.1529000000000006E-4</v>
      </c>
      <c r="X26" s="48">
        <f t="shared" si="6"/>
        <v>7.9923599999999987E-3</v>
      </c>
      <c r="Y26" s="35">
        <v>8.9399999999999993E-2</v>
      </c>
      <c r="Z26" s="4">
        <v>1998</v>
      </c>
      <c r="AA26" s="8">
        <v>8.6E-3</v>
      </c>
      <c r="AB26" s="11">
        <v>2.5000000000000001E-2</v>
      </c>
      <c r="AC26" s="45">
        <f t="shared" si="11"/>
        <v>2.6896000000000005E-4</v>
      </c>
      <c r="AD26" s="48">
        <f t="shared" si="2"/>
        <v>5.898239999999999E-3</v>
      </c>
      <c r="AE26" s="33">
        <v>7.6799999999999993E-2</v>
      </c>
      <c r="AF26" s="4">
        <v>1998</v>
      </c>
      <c r="AG26" s="8">
        <v>5.4800000000000001E-2</v>
      </c>
      <c r="AH26" s="14">
        <v>8.5000000000000006E-2</v>
      </c>
      <c r="AI26" s="45">
        <f t="shared" ref="AI26:AI48" si="15">(AG26-AH26)^2</f>
        <v>9.1204000000000025E-4</v>
      </c>
      <c r="AJ26" s="48">
        <f t="shared" si="14"/>
        <v>7.2931600000000008E-3</v>
      </c>
      <c r="AK26" s="33">
        <v>8.5400000000000004E-2</v>
      </c>
      <c r="AL26" s="4">
        <v>1998</v>
      </c>
      <c r="AM26" s="8">
        <v>0.107</v>
      </c>
      <c r="AN26" s="11">
        <v>0.06</v>
      </c>
      <c r="AO26" s="45">
        <f t="shared" ref="AO26:AO48" si="16">(AM26-AN26)^2</f>
        <v>2.209E-3</v>
      </c>
      <c r="AP26" s="48">
        <f t="shared" si="12"/>
        <v>4.1860899999999991E-3</v>
      </c>
      <c r="AQ26" s="33">
        <v>6.4699999999999994E-2</v>
      </c>
      <c r="AR26" s="4">
        <v>1998</v>
      </c>
      <c r="AS26" s="7">
        <v>3.2000000000000001E-2</v>
      </c>
      <c r="AT26" s="1"/>
      <c r="AU26" s="40"/>
      <c r="AV26" s="48">
        <f t="shared" si="8"/>
        <v>8.8736400000000003E-3</v>
      </c>
      <c r="AW26" s="35">
        <v>9.4200000000000006E-2</v>
      </c>
      <c r="AX26" s="4">
        <v>1998</v>
      </c>
      <c r="AY26" s="8">
        <v>2.2499999999999999E-2</v>
      </c>
      <c r="AZ26" s="1" t="s">
        <v>19</v>
      </c>
      <c r="BA26" s="40"/>
      <c r="BB26" s="48">
        <f t="shared" si="9"/>
        <v>9.5481000000000006E-4</v>
      </c>
      <c r="BC26" s="33">
        <v>3.09E-2</v>
      </c>
      <c r="BD26" s="4">
        <v>1998</v>
      </c>
      <c r="BE26" s="8">
        <v>1.66E-2</v>
      </c>
      <c r="BF26" s="1"/>
      <c r="BG26" s="40"/>
      <c r="BH26" s="47"/>
      <c r="BI26" s="36" t="s">
        <v>19</v>
      </c>
      <c r="BJ26" s="4">
        <v>1998</v>
      </c>
      <c r="BK26" s="8">
        <v>0.1593</v>
      </c>
      <c r="BL26" s="10"/>
      <c r="BM26" s="40"/>
      <c r="BN26" s="48">
        <f t="shared" si="10"/>
        <v>9.9856000000000012E-4</v>
      </c>
      <c r="BO26" s="33">
        <v>3.1600000000000003E-2</v>
      </c>
      <c r="BP26" s="4">
        <v>1998</v>
      </c>
      <c r="BQ26" s="7">
        <v>0.84640000000000004</v>
      </c>
      <c r="BR26" s="1"/>
      <c r="BS26" s="49"/>
      <c r="BT26" s="47"/>
      <c r="BU26" s="6" t="s">
        <v>19</v>
      </c>
    </row>
    <row r="27" spans="1:73" ht="15.75" customHeight="1">
      <c r="A27" s="1"/>
      <c r="B27" s="4">
        <v>1999</v>
      </c>
      <c r="C27" s="7">
        <v>-1.1000000000000001E-3</v>
      </c>
      <c r="D27" s="2">
        <v>1.4999999999999999E-2</v>
      </c>
      <c r="E27" s="42">
        <f t="shared" si="4"/>
        <v>2.5921000000000001E-4</v>
      </c>
      <c r="F27" s="44">
        <f t="shared" si="0"/>
        <v>4.9420900000000005E-3</v>
      </c>
      <c r="G27" s="33">
        <v>7.0300000000000001E-2</v>
      </c>
      <c r="H27" s="4">
        <v>1999</v>
      </c>
      <c r="I27" s="7">
        <v>1.7299999999999999E-2</v>
      </c>
      <c r="J27" s="11">
        <v>0.02</v>
      </c>
      <c r="K27" s="45">
        <f t="shared" si="5"/>
        <v>7.2900000000000056E-6</v>
      </c>
      <c r="L27" s="44">
        <f t="shared" si="1"/>
        <v>5.760809999999999E-3</v>
      </c>
      <c r="M27" s="33">
        <v>7.5899999999999995E-2</v>
      </c>
      <c r="N27" s="4">
        <v>1999</v>
      </c>
      <c r="O27" s="7">
        <v>1.7500000000000002E-2</v>
      </c>
      <c r="P27" s="11">
        <v>2.5000000000000001E-2</v>
      </c>
      <c r="Q27" s="45">
        <f t="shared" si="7"/>
        <v>5.6249999999999998E-5</v>
      </c>
      <c r="R27" s="48">
        <f t="shared" si="3"/>
        <v>3.5760399999999999E-3</v>
      </c>
      <c r="S27" s="33">
        <v>5.9799999999999999E-2</v>
      </c>
      <c r="T27" s="4">
        <v>1999</v>
      </c>
      <c r="U27" s="7">
        <v>4.5999999999999999E-3</v>
      </c>
      <c r="V27" s="2">
        <v>0.02</v>
      </c>
      <c r="W27" s="45">
        <f t="shared" si="13"/>
        <v>2.3716000000000001E-4</v>
      </c>
      <c r="X27" s="48">
        <f t="shared" si="6"/>
        <v>5.7912099999999998E-3</v>
      </c>
      <c r="Y27" s="35">
        <v>7.6100000000000001E-2</v>
      </c>
      <c r="Z27" s="4">
        <v>1999</v>
      </c>
      <c r="AA27" s="8">
        <v>1.4800000000000001E-2</v>
      </c>
      <c r="AB27" s="11">
        <v>2.5000000000000001E-2</v>
      </c>
      <c r="AC27" s="45">
        <f t="shared" si="11"/>
        <v>1.0404000000000001E-4</v>
      </c>
      <c r="AD27" s="48">
        <f t="shared" si="2"/>
        <v>4.7196899999999995E-3</v>
      </c>
      <c r="AE27" s="33">
        <v>6.8699999999999997E-2</v>
      </c>
      <c r="AF27" s="4">
        <v>1999</v>
      </c>
      <c r="AG27" s="8">
        <v>5.16E-2</v>
      </c>
      <c r="AH27" s="11">
        <v>4.4999999999999998E-2</v>
      </c>
      <c r="AI27" s="45">
        <f t="shared" si="15"/>
        <v>4.3560000000000023E-5</v>
      </c>
      <c r="AJ27" s="48">
        <f t="shared" si="14"/>
        <v>7.8854400000000005E-3</v>
      </c>
      <c r="AK27" s="33">
        <v>8.8800000000000004E-2</v>
      </c>
      <c r="AL27" s="4">
        <v>1999</v>
      </c>
      <c r="AM27" s="8">
        <v>2.1399999999999999E-2</v>
      </c>
      <c r="AN27" s="11">
        <v>4.4999999999999998E-2</v>
      </c>
      <c r="AO27" s="45">
        <f t="shared" si="16"/>
        <v>5.5696000000000001E-4</v>
      </c>
      <c r="AP27" s="48">
        <f t="shared" si="12"/>
        <v>7.5689999999999993E-3</v>
      </c>
      <c r="AQ27" s="33">
        <v>8.6999999999999994E-2</v>
      </c>
      <c r="AR27" s="4">
        <v>1999</v>
      </c>
      <c r="AS27" s="7">
        <v>4.8599999999999997E-2</v>
      </c>
      <c r="AT27" s="7">
        <v>0.08</v>
      </c>
      <c r="AU27" s="45">
        <f t="shared" ref="AU27:AU48" si="17">(AS27-AT27)^2</f>
        <v>9.8596000000000035E-4</v>
      </c>
      <c r="AV27" s="48">
        <f t="shared" si="8"/>
        <v>1.0424409999999999E-2</v>
      </c>
      <c r="AW27" s="35">
        <v>0.1021</v>
      </c>
      <c r="AX27" s="4">
        <v>1999</v>
      </c>
      <c r="AY27" s="8">
        <v>2.3699999999999999E-2</v>
      </c>
      <c r="AZ27" s="1" t="s">
        <v>19</v>
      </c>
      <c r="BA27" s="40"/>
      <c r="BB27" s="48">
        <f t="shared" si="9"/>
        <v>9.1808999999999999E-4</v>
      </c>
      <c r="BC27" s="33">
        <v>3.0300000000000001E-2</v>
      </c>
      <c r="BD27" s="4">
        <v>1999</v>
      </c>
      <c r="BE27" s="8">
        <v>3.2300000000000002E-2</v>
      </c>
      <c r="BF27" s="1"/>
      <c r="BG27" s="40"/>
      <c r="BH27" s="47"/>
      <c r="BI27" s="36" t="s">
        <v>19</v>
      </c>
      <c r="BJ27" s="4">
        <v>1999</v>
      </c>
      <c r="BK27" s="8">
        <v>0.16589999999999999</v>
      </c>
      <c r="BL27" s="10"/>
      <c r="BM27" s="49"/>
      <c r="BN27" s="48">
        <f t="shared" si="10"/>
        <v>6.3001000000000008E-4</v>
      </c>
      <c r="BO27" s="33">
        <v>2.5100000000000001E-2</v>
      </c>
      <c r="BP27" s="4">
        <v>1999</v>
      </c>
      <c r="BQ27" s="7">
        <v>0.64870000000000005</v>
      </c>
      <c r="BR27" s="10"/>
      <c r="BS27" s="49"/>
      <c r="BT27" s="47"/>
      <c r="BU27" s="6" t="s">
        <v>19</v>
      </c>
    </row>
    <row r="28" spans="1:73" ht="15.75" customHeight="1">
      <c r="A28" s="1"/>
      <c r="B28" s="4">
        <v>2000</v>
      </c>
      <c r="C28" s="7">
        <v>2.6200000000000001E-2</v>
      </c>
      <c r="D28" s="2">
        <v>1.4999999999999999E-2</v>
      </c>
      <c r="E28" s="42">
        <f t="shared" si="4"/>
        <v>1.2544000000000005E-4</v>
      </c>
      <c r="F28" s="44">
        <f t="shared" si="0"/>
        <v>3.78225E-3</v>
      </c>
      <c r="G28" s="33">
        <v>6.1499999999999999E-2</v>
      </c>
      <c r="H28" s="4">
        <v>2000</v>
      </c>
      <c r="I28" s="7">
        <v>2.7199999999999998E-2</v>
      </c>
      <c r="J28" s="11">
        <v>0.02</v>
      </c>
      <c r="K28" s="45">
        <f t="shared" si="5"/>
        <v>5.1839999999999971E-5</v>
      </c>
      <c r="L28" s="44">
        <f t="shared" si="1"/>
        <v>4.6512399999999992E-3</v>
      </c>
      <c r="M28" s="33">
        <v>6.8199999999999997E-2</v>
      </c>
      <c r="N28" s="4">
        <v>2000</v>
      </c>
      <c r="O28" s="7">
        <v>1.18E-2</v>
      </c>
      <c r="P28" s="11">
        <v>2.5000000000000001E-2</v>
      </c>
      <c r="Q28" s="45">
        <f t="shared" si="7"/>
        <v>1.7424000000000004E-4</v>
      </c>
      <c r="R28" s="48">
        <f t="shared" si="3"/>
        <v>2.9811600000000005E-3</v>
      </c>
      <c r="S28" s="33">
        <v>5.4600000000000003E-2</v>
      </c>
      <c r="T28" s="4">
        <v>2000</v>
      </c>
      <c r="U28" s="7">
        <v>8.9999999999999993E-3</v>
      </c>
      <c r="V28" s="2">
        <v>0.02</v>
      </c>
      <c r="W28" s="45">
        <f t="shared" si="13"/>
        <v>1.2100000000000003E-4</v>
      </c>
      <c r="X28" s="48">
        <f t="shared" si="6"/>
        <v>2.9920899999999998E-3</v>
      </c>
      <c r="Y28" s="35">
        <v>5.4699999999999999E-2</v>
      </c>
      <c r="Z28" s="4">
        <v>2000</v>
      </c>
      <c r="AA28" s="8">
        <v>4.4600000000000001E-2</v>
      </c>
      <c r="AB28" s="11">
        <v>2.5000000000000001E-2</v>
      </c>
      <c r="AC28" s="45">
        <f t="shared" si="11"/>
        <v>3.8415999999999998E-4</v>
      </c>
      <c r="AD28" s="48">
        <f t="shared" si="2"/>
        <v>3.8812900000000003E-3</v>
      </c>
      <c r="AE28" s="33">
        <v>6.2300000000000001E-2</v>
      </c>
      <c r="AF28" s="4">
        <v>2000</v>
      </c>
      <c r="AG28" s="8">
        <v>1.0500000000000001E-2</v>
      </c>
      <c r="AH28" s="11">
        <v>4.4999999999999998E-2</v>
      </c>
      <c r="AI28" s="45">
        <f t="shared" si="15"/>
        <v>1.1902499999999997E-3</v>
      </c>
      <c r="AJ28" s="48">
        <f t="shared" si="14"/>
        <v>7.6912899999999999E-3</v>
      </c>
      <c r="AK28" s="33">
        <v>8.77E-2</v>
      </c>
      <c r="AL28" s="4">
        <v>2000</v>
      </c>
      <c r="AM28" s="8">
        <v>3.78E-2</v>
      </c>
      <c r="AN28" s="11">
        <v>4.4999999999999998E-2</v>
      </c>
      <c r="AO28" s="45">
        <f t="shared" si="16"/>
        <v>5.1839999999999971E-5</v>
      </c>
      <c r="AP28" s="48">
        <f t="shared" si="12"/>
        <v>7.7088400000000007E-3</v>
      </c>
      <c r="AQ28" s="33">
        <v>8.7800000000000003E-2</v>
      </c>
      <c r="AR28" s="4">
        <v>2000</v>
      </c>
      <c r="AS28" s="7">
        <v>7.0400000000000004E-2</v>
      </c>
      <c r="AT28" s="7">
        <v>0.06</v>
      </c>
      <c r="AU28" s="45">
        <f t="shared" si="17"/>
        <v>1.0816000000000013E-4</v>
      </c>
      <c r="AV28" s="48">
        <f t="shared" si="8"/>
        <v>9.8010000000000007E-3</v>
      </c>
      <c r="AW28" s="35">
        <v>9.9000000000000005E-2</v>
      </c>
      <c r="AX28" s="4">
        <v>2000</v>
      </c>
      <c r="AY28" s="8">
        <v>3.09E-2</v>
      </c>
      <c r="AZ28" s="1" t="s">
        <v>19</v>
      </c>
      <c r="BA28" s="40"/>
      <c r="BB28" s="48">
        <f t="shared" si="9"/>
        <v>1.0497599999999998E-3</v>
      </c>
      <c r="BC28" s="33">
        <v>3.2399999999999998E-2</v>
      </c>
      <c r="BD28" s="4">
        <v>2000</v>
      </c>
      <c r="BE28" s="8">
        <v>5.1400000000000001E-2</v>
      </c>
      <c r="BF28" s="1"/>
      <c r="BG28" s="40"/>
      <c r="BH28" s="47"/>
      <c r="BI28" s="36" t="s">
        <v>19</v>
      </c>
      <c r="BJ28" s="4">
        <v>2000</v>
      </c>
      <c r="BK28" s="8">
        <v>9.4899999999999998E-2</v>
      </c>
      <c r="BL28" s="1"/>
      <c r="BM28" s="40"/>
      <c r="BN28" s="48">
        <f t="shared" si="10"/>
        <v>6.3001000000000008E-4</v>
      </c>
      <c r="BO28" s="33">
        <v>2.5100000000000001E-2</v>
      </c>
      <c r="BP28" s="4">
        <v>2000</v>
      </c>
      <c r="BQ28" s="7">
        <v>0.54920000000000002</v>
      </c>
      <c r="BR28" s="10"/>
      <c r="BS28" s="49"/>
      <c r="BT28" s="47"/>
      <c r="BU28" s="6" t="s">
        <v>19</v>
      </c>
    </row>
    <row r="29" spans="1:73" ht="15.75" customHeight="1">
      <c r="A29" s="1"/>
      <c r="B29" s="4">
        <v>2001</v>
      </c>
      <c r="C29" s="7">
        <v>2.63E-2</v>
      </c>
      <c r="D29" s="2">
        <v>1.4999999999999999E-2</v>
      </c>
      <c r="E29" s="42">
        <f t="shared" si="4"/>
        <v>1.2769000000000002E-4</v>
      </c>
      <c r="F29" s="44">
        <f t="shared" si="0"/>
        <v>2.9702499999999998E-3</v>
      </c>
      <c r="G29" s="33">
        <v>5.45E-2</v>
      </c>
      <c r="H29" s="4">
        <v>2001</v>
      </c>
      <c r="I29" s="7">
        <v>2.53E-2</v>
      </c>
      <c r="J29" s="11">
        <v>0.02</v>
      </c>
      <c r="K29" s="45">
        <f t="shared" si="5"/>
        <v>2.808999999999999E-5</v>
      </c>
      <c r="L29" s="44">
        <f t="shared" si="1"/>
        <v>5.2128399999999998E-3</v>
      </c>
      <c r="M29" s="33">
        <v>7.22E-2</v>
      </c>
      <c r="N29" s="4">
        <v>2001</v>
      </c>
      <c r="O29" s="7">
        <v>1.5299999999999999E-2</v>
      </c>
      <c r="P29" s="11">
        <v>2.5000000000000001E-2</v>
      </c>
      <c r="Q29" s="45">
        <f t="shared" si="7"/>
        <v>9.4090000000000043E-5</v>
      </c>
      <c r="R29" s="48">
        <f t="shared" si="3"/>
        <v>2.6009999999999996E-3</v>
      </c>
      <c r="S29" s="33">
        <v>5.0999999999999997E-2</v>
      </c>
      <c r="T29" s="4">
        <v>2001</v>
      </c>
      <c r="U29" s="7">
        <v>2.41E-2</v>
      </c>
      <c r="V29" s="2">
        <v>0.02</v>
      </c>
      <c r="W29" s="45">
        <f t="shared" si="13"/>
        <v>1.6809999999999997E-5</v>
      </c>
      <c r="X29" s="48">
        <f t="shared" si="6"/>
        <v>2.2372900000000003E-3</v>
      </c>
      <c r="Y29" s="35">
        <v>4.7300000000000002E-2</v>
      </c>
      <c r="Z29" s="4">
        <v>2001</v>
      </c>
      <c r="AA29" s="8">
        <v>4.41E-2</v>
      </c>
      <c r="AB29" s="11">
        <v>2.5000000000000001E-2</v>
      </c>
      <c r="AC29" s="45">
        <f t="shared" si="11"/>
        <v>3.6480999999999997E-4</v>
      </c>
      <c r="AD29" s="48">
        <f t="shared" si="2"/>
        <v>4.5427599999999999E-3</v>
      </c>
      <c r="AE29" s="33">
        <v>6.7400000000000002E-2</v>
      </c>
      <c r="AF29" s="4">
        <v>2001</v>
      </c>
      <c r="AG29" s="8">
        <v>1.15E-2</v>
      </c>
      <c r="AH29" s="11">
        <v>4.4999999999999998E-2</v>
      </c>
      <c r="AI29" s="45">
        <f t="shared" si="15"/>
        <v>1.1222500000000002E-3</v>
      </c>
      <c r="AJ29" s="48">
        <f t="shared" si="14"/>
        <v>6.972250000000001E-3</v>
      </c>
      <c r="AK29" s="33">
        <v>8.3500000000000005E-2</v>
      </c>
      <c r="AL29" s="4">
        <v>2001</v>
      </c>
      <c r="AM29" s="8">
        <v>4.6600000000000003E-2</v>
      </c>
      <c r="AN29" s="11">
        <v>0.03</v>
      </c>
      <c r="AO29" s="45">
        <f t="shared" si="16"/>
        <v>2.7556000000000011E-4</v>
      </c>
      <c r="AP29" s="48">
        <f t="shared" si="12"/>
        <v>6.6096899999999997E-3</v>
      </c>
      <c r="AQ29" s="33">
        <v>8.1299999999999997E-2</v>
      </c>
      <c r="AR29" s="4">
        <v>2001</v>
      </c>
      <c r="AS29" s="7">
        <v>6.8400000000000002E-2</v>
      </c>
      <c r="AT29" s="7">
        <v>0.04</v>
      </c>
      <c r="AU29" s="45">
        <f t="shared" si="17"/>
        <v>8.0656000000000011E-4</v>
      </c>
      <c r="AV29" s="48">
        <f t="shared" si="8"/>
        <v>9.2352100000000006E-3</v>
      </c>
      <c r="AW29" s="35">
        <v>9.6100000000000005E-2</v>
      </c>
      <c r="AX29" s="4">
        <v>2001</v>
      </c>
      <c r="AY29" s="8">
        <v>0.03</v>
      </c>
      <c r="AZ29" s="11">
        <v>2.5000000000000001E-2</v>
      </c>
      <c r="BA29" s="45">
        <f t="shared" ref="BA29:BA48" si="18">(AY29-AZ29)^2</f>
        <v>2.4999999999999974E-5</v>
      </c>
      <c r="BB29" s="48">
        <f t="shared" si="9"/>
        <v>1.1628099999999998E-3</v>
      </c>
      <c r="BC29" s="33">
        <v>3.4099999999999998E-2</v>
      </c>
      <c r="BD29" s="4">
        <v>2001</v>
      </c>
      <c r="BE29" s="8">
        <v>6.4100000000000004E-2</v>
      </c>
      <c r="BF29" s="11">
        <v>0.06</v>
      </c>
      <c r="BG29" s="45">
        <f t="shared" ref="BG29:BG48" si="19">(BE29-BF29)^2</f>
        <v>1.6810000000000054E-5</v>
      </c>
      <c r="BH29" s="47"/>
      <c r="BI29" s="36" t="s">
        <v>19</v>
      </c>
      <c r="BJ29" s="4">
        <v>2001</v>
      </c>
      <c r="BK29" s="8">
        <v>6.3700000000000007E-2</v>
      </c>
      <c r="BL29" s="2">
        <v>0.03</v>
      </c>
      <c r="BM29" s="45">
        <f t="shared" ref="BM29:BM48" si="20">(BK29-BL29)^2</f>
        <v>1.1356900000000006E-3</v>
      </c>
      <c r="BN29" s="48">
        <f t="shared" si="10"/>
        <v>7.6176E-4</v>
      </c>
      <c r="BO29" s="33">
        <v>2.76E-2</v>
      </c>
      <c r="BP29" s="4">
        <v>2001</v>
      </c>
      <c r="BQ29" s="7">
        <v>0.54400000000000004</v>
      </c>
      <c r="BR29" s="1"/>
      <c r="BS29" s="40"/>
      <c r="BT29" s="47"/>
      <c r="BU29" s="6" t="s">
        <v>19</v>
      </c>
    </row>
    <row r="30" spans="1:73" ht="15.75" customHeight="1">
      <c r="A30" s="1"/>
      <c r="B30" s="4">
        <v>2002</v>
      </c>
      <c r="C30" s="7">
        <v>2.6800000000000001E-2</v>
      </c>
      <c r="D30" s="2">
        <v>0.02</v>
      </c>
      <c r="E30" s="42">
        <f t="shared" si="4"/>
        <v>4.6240000000000005E-5</v>
      </c>
      <c r="F30" s="44">
        <f t="shared" si="0"/>
        <v>2.8089999999999999E-3</v>
      </c>
      <c r="G30" s="33">
        <v>5.2999999999999999E-2</v>
      </c>
      <c r="H30" s="4">
        <v>2002</v>
      </c>
      <c r="I30" s="7">
        <v>2.2599999999999999E-2</v>
      </c>
      <c r="J30" s="11">
        <v>0.02</v>
      </c>
      <c r="K30" s="45">
        <f t="shared" si="5"/>
        <v>6.7599999999999903E-6</v>
      </c>
      <c r="L30" s="44">
        <f t="shared" si="1"/>
        <v>5.898239999999999E-3</v>
      </c>
      <c r="M30" s="33">
        <v>7.6799999999999993E-2</v>
      </c>
      <c r="N30" s="4">
        <v>2002</v>
      </c>
      <c r="O30" s="7">
        <v>1.52E-2</v>
      </c>
      <c r="P30" s="11">
        <v>2.5000000000000001E-2</v>
      </c>
      <c r="Q30" s="45">
        <f t="shared" si="7"/>
        <v>9.6040000000000022E-5</v>
      </c>
      <c r="R30" s="48">
        <f t="shared" si="3"/>
        <v>2.6832399999999999E-3</v>
      </c>
      <c r="S30" s="33">
        <v>5.1799999999999999E-2</v>
      </c>
      <c r="T30" s="4">
        <v>2002</v>
      </c>
      <c r="U30" s="7">
        <v>2.1600000000000001E-2</v>
      </c>
      <c r="V30" s="2">
        <v>0.02</v>
      </c>
      <c r="W30" s="45">
        <f t="shared" si="13"/>
        <v>2.5600000000000022E-6</v>
      </c>
      <c r="X30" s="48">
        <f t="shared" si="6"/>
        <v>2.4700900000000003E-3</v>
      </c>
      <c r="Y30" s="35">
        <v>4.9700000000000001E-2</v>
      </c>
      <c r="Z30" s="4">
        <v>2002</v>
      </c>
      <c r="AA30" s="8">
        <v>2.98E-2</v>
      </c>
      <c r="AB30" s="11">
        <v>2.5000000000000001E-2</v>
      </c>
      <c r="AC30" s="45">
        <f t="shared" si="11"/>
        <v>2.3039999999999986E-5</v>
      </c>
      <c r="AD30" s="48">
        <f t="shared" si="2"/>
        <v>4.0576900000000009E-3</v>
      </c>
      <c r="AE30" s="33">
        <v>6.3700000000000007E-2</v>
      </c>
      <c r="AF30" s="4">
        <v>2002</v>
      </c>
      <c r="AG30" s="8">
        <v>5.74E-2</v>
      </c>
      <c r="AH30" s="11">
        <v>0.02</v>
      </c>
      <c r="AI30" s="45">
        <f t="shared" si="15"/>
        <v>1.3987600000000002E-3</v>
      </c>
      <c r="AJ30" s="48">
        <f t="shared" si="14"/>
        <v>1.0608999999999999E-2</v>
      </c>
      <c r="AK30" s="33">
        <v>0.10299999999999999</v>
      </c>
      <c r="AL30" s="4">
        <v>2002</v>
      </c>
      <c r="AM30" s="8">
        <v>1.9E-2</v>
      </c>
      <c r="AN30" s="11">
        <v>0.03</v>
      </c>
      <c r="AO30" s="45">
        <f t="shared" si="16"/>
        <v>1.2099999999999999E-4</v>
      </c>
      <c r="AP30" s="48">
        <f t="shared" si="12"/>
        <v>5.3144100000000012E-3</v>
      </c>
      <c r="AQ30" s="33">
        <v>7.2900000000000006E-2</v>
      </c>
      <c r="AR30" s="4">
        <v>2002</v>
      </c>
      <c r="AS30" s="7">
        <v>8.4500000000000006E-2</v>
      </c>
      <c r="AT30" s="7">
        <v>3.5000000000000003E-2</v>
      </c>
      <c r="AU30" s="45">
        <f t="shared" si="17"/>
        <v>2.4502500000000002E-3</v>
      </c>
      <c r="AV30" s="48">
        <f t="shared" si="8"/>
        <v>8.7796900000000015E-3</v>
      </c>
      <c r="AW30" s="35">
        <v>9.3700000000000006E-2</v>
      </c>
      <c r="AX30" s="4">
        <v>2002</v>
      </c>
      <c r="AY30" s="8">
        <v>1.29E-2</v>
      </c>
      <c r="AZ30" s="11">
        <v>2.5000000000000001E-2</v>
      </c>
      <c r="BA30" s="45">
        <f t="shared" si="18"/>
        <v>1.4641000000000003E-4</v>
      </c>
      <c r="BB30" s="48">
        <f t="shared" si="9"/>
        <v>1.3468900000000003E-3</v>
      </c>
      <c r="BC30" s="33">
        <v>3.6700000000000003E-2</v>
      </c>
      <c r="BD30" s="4">
        <v>2002</v>
      </c>
      <c r="BE30" s="8">
        <v>5.1999999999999998E-2</v>
      </c>
      <c r="BF30" s="11">
        <v>4.4999999999999998E-2</v>
      </c>
      <c r="BG30" s="45">
        <f t="shared" si="19"/>
        <v>4.8999999999999992E-5</v>
      </c>
      <c r="BH30" s="47"/>
      <c r="BI30" s="36" t="s">
        <v>19</v>
      </c>
      <c r="BJ30" s="4">
        <v>2002</v>
      </c>
      <c r="BK30" s="8">
        <v>5.0299999999999997E-2</v>
      </c>
      <c r="BL30" s="2">
        <v>0.03</v>
      </c>
      <c r="BM30" s="45">
        <f t="shared" si="20"/>
        <v>4.1208999999999994E-4</v>
      </c>
      <c r="BN30" s="48">
        <f t="shared" si="10"/>
        <v>8.8803999999999999E-4</v>
      </c>
      <c r="BO30" s="33">
        <v>2.98E-2</v>
      </c>
      <c r="BP30" s="4">
        <v>2002</v>
      </c>
      <c r="BQ30" s="7">
        <v>0.4496</v>
      </c>
      <c r="BR30" s="11">
        <v>0.35</v>
      </c>
      <c r="BS30" s="45">
        <f t="shared" ref="BS30:BS48" si="21">(BQ30-BR30)^2</f>
        <v>9.9201600000000043E-3</v>
      </c>
      <c r="BT30" s="47"/>
      <c r="BU30" s="6" t="s">
        <v>19</v>
      </c>
    </row>
    <row r="31" spans="1:73" ht="15.75" customHeight="1">
      <c r="A31" s="1"/>
      <c r="B31" s="4">
        <v>2003</v>
      </c>
      <c r="C31" s="7">
        <v>1.7500000000000002E-2</v>
      </c>
      <c r="D31" s="2">
        <v>0.02</v>
      </c>
      <c r="E31" s="42">
        <f t="shared" si="4"/>
        <v>6.2499999999999935E-6</v>
      </c>
      <c r="F31" s="44">
        <f t="shared" si="0"/>
        <v>2.2848400000000002E-3</v>
      </c>
      <c r="G31" s="33">
        <v>4.7800000000000002E-2</v>
      </c>
      <c r="H31" s="4">
        <v>2003</v>
      </c>
      <c r="I31" s="7">
        <v>2.76E-2</v>
      </c>
      <c r="J31" s="11">
        <v>0.02</v>
      </c>
      <c r="K31" s="45">
        <f t="shared" si="5"/>
        <v>5.7759999999999989E-5</v>
      </c>
      <c r="L31" s="44">
        <f t="shared" si="1"/>
        <v>5.898239999999999E-3</v>
      </c>
      <c r="M31" s="33">
        <v>7.6799999999999993E-2</v>
      </c>
      <c r="N31" s="4">
        <v>2003</v>
      </c>
      <c r="O31" s="7">
        <v>1.38E-2</v>
      </c>
      <c r="P31" s="11">
        <v>2.5000000000000001E-2</v>
      </c>
      <c r="Q31" s="45">
        <f t="shared" si="7"/>
        <v>1.2544000000000005E-4</v>
      </c>
      <c r="R31" s="48">
        <f t="shared" si="3"/>
        <v>2.51001E-3</v>
      </c>
      <c r="S31" s="33">
        <v>5.0099999999999999E-2</v>
      </c>
      <c r="T31" s="4">
        <v>2003</v>
      </c>
      <c r="U31" s="7">
        <v>1.9300000000000001E-2</v>
      </c>
      <c r="V31" s="2">
        <v>0.02</v>
      </c>
      <c r="W31" s="45">
        <f t="shared" si="13"/>
        <v>4.8999999999999891E-7</v>
      </c>
      <c r="X31" s="48">
        <f t="shared" si="6"/>
        <v>3.0913599999999996E-3</v>
      </c>
      <c r="Y31" s="35">
        <v>5.5599999999999997E-2</v>
      </c>
      <c r="Z31" s="4">
        <v>2003</v>
      </c>
      <c r="AA31" s="8">
        <v>2.7300000000000001E-2</v>
      </c>
      <c r="AB31" s="11">
        <v>2.5000000000000001E-2</v>
      </c>
      <c r="AC31" s="45">
        <f t="shared" si="11"/>
        <v>5.2900000000000002E-6</v>
      </c>
      <c r="AD31" s="48">
        <f t="shared" si="2"/>
        <v>3.5164899999999997E-3</v>
      </c>
      <c r="AE31" s="33">
        <v>5.9299999999999999E-2</v>
      </c>
      <c r="AF31" s="4">
        <v>2003</v>
      </c>
      <c r="AG31" s="8">
        <v>7.1999999999999998E-3</v>
      </c>
      <c r="AH31" s="11">
        <v>0.02</v>
      </c>
      <c r="AI31" s="45">
        <f t="shared" si="15"/>
        <v>1.6384E-4</v>
      </c>
      <c r="AJ31" s="48">
        <f t="shared" si="14"/>
        <v>1.147041E-2</v>
      </c>
      <c r="AK31" s="33">
        <v>0.1071</v>
      </c>
      <c r="AL31" s="4">
        <v>2003</v>
      </c>
      <c r="AM31" s="8">
        <v>1.1999999999999999E-3</v>
      </c>
      <c r="AN31" s="11">
        <v>0.03</v>
      </c>
      <c r="AO31" s="45">
        <f t="shared" si="16"/>
        <v>8.2943999999999997E-4</v>
      </c>
      <c r="AP31" s="48">
        <f t="shared" si="12"/>
        <v>6.0528399999999994E-3</v>
      </c>
      <c r="AQ31" s="33">
        <v>7.7799999999999994E-2</v>
      </c>
      <c r="AR31" s="4">
        <v>2003</v>
      </c>
      <c r="AS31" s="7">
        <v>0.14710000000000001</v>
      </c>
      <c r="AT31" s="7">
        <v>0.04</v>
      </c>
      <c r="AU31" s="45">
        <f t="shared" si="17"/>
        <v>1.147041E-2</v>
      </c>
      <c r="AV31" s="48">
        <f t="shared" si="8"/>
        <v>9.980010000000001E-3</v>
      </c>
      <c r="AW31" s="35">
        <v>9.9900000000000003E-2</v>
      </c>
      <c r="AX31" s="4">
        <v>2003</v>
      </c>
      <c r="AY31" s="8">
        <v>2.4899999999999999E-2</v>
      </c>
      <c r="AZ31" s="11">
        <v>2.5000000000000001E-2</v>
      </c>
      <c r="BA31" s="45">
        <f t="shared" si="18"/>
        <v>1.0000000000000573E-8</v>
      </c>
      <c r="BB31" s="48">
        <f t="shared" si="9"/>
        <v>1.7724099999999999E-3</v>
      </c>
      <c r="BC31" s="33">
        <v>4.2099999999999999E-2</v>
      </c>
      <c r="BD31" s="4">
        <v>2003</v>
      </c>
      <c r="BE31" s="8">
        <v>2.06E-2</v>
      </c>
      <c r="BF31" s="11">
        <v>2.5000000000000001E-2</v>
      </c>
      <c r="BG31" s="45">
        <f t="shared" si="19"/>
        <v>1.9360000000000011E-5</v>
      </c>
      <c r="BH31" s="48">
        <f t="shared" ref="BH31:BH47" si="22">(BI31-$AQ$51)^2</f>
        <v>1.2390400000000001E-3</v>
      </c>
      <c r="BI31" s="33">
        <v>3.5200000000000002E-2</v>
      </c>
      <c r="BJ31" s="4">
        <v>2003</v>
      </c>
      <c r="BK31" s="8">
        <v>4.5499999999999999E-2</v>
      </c>
      <c r="BL31" s="2">
        <v>0.03</v>
      </c>
      <c r="BM31" s="45">
        <f t="shared" si="20"/>
        <v>2.4024999999999999E-4</v>
      </c>
      <c r="BN31" s="48">
        <f t="shared" si="10"/>
        <v>1.1628099999999998E-3</v>
      </c>
      <c r="BO31" s="33">
        <v>3.4099999999999998E-2</v>
      </c>
      <c r="BP31" s="4">
        <v>2003</v>
      </c>
      <c r="BQ31" s="7">
        <v>0.216</v>
      </c>
      <c r="BR31" s="11">
        <v>0.2</v>
      </c>
      <c r="BS31" s="45">
        <f t="shared" si="21"/>
        <v>2.5599999999999955E-4</v>
      </c>
      <c r="BT31" s="47"/>
      <c r="BU31" s="6" t="s">
        <v>19</v>
      </c>
    </row>
    <row r="32" spans="1:73" ht="15.75" customHeight="1">
      <c r="A32" s="1"/>
      <c r="B32" s="4">
        <v>2004</v>
      </c>
      <c r="C32" s="7">
        <v>2.29E-2</v>
      </c>
      <c r="D32" s="2">
        <v>0.02</v>
      </c>
      <c r="E32" s="42">
        <f t="shared" si="4"/>
        <v>8.4099999999999991E-6</v>
      </c>
      <c r="F32" s="44">
        <f t="shared" si="0"/>
        <v>1.6240900000000001E-3</v>
      </c>
      <c r="G32" s="33">
        <v>4.0300000000000002E-2</v>
      </c>
      <c r="H32" s="4">
        <v>2004</v>
      </c>
      <c r="I32" s="7">
        <v>1.8599999999999998E-2</v>
      </c>
      <c r="J32" s="11">
        <v>0.02</v>
      </c>
      <c r="K32" s="45">
        <f t="shared" si="5"/>
        <v>1.9600000000000054E-6</v>
      </c>
      <c r="L32" s="44">
        <f t="shared" si="1"/>
        <v>5.1696100000000007E-3</v>
      </c>
      <c r="M32" s="33">
        <v>7.1900000000000006E-2</v>
      </c>
      <c r="N32" s="4">
        <v>2004</v>
      </c>
      <c r="O32" s="7">
        <v>1.3899999999999999E-2</v>
      </c>
      <c r="P32" s="11">
        <v>2.5000000000000001E-2</v>
      </c>
      <c r="Q32" s="45">
        <f t="shared" si="7"/>
        <v>1.2321000000000006E-4</v>
      </c>
      <c r="R32" s="48">
        <f t="shared" si="3"/>
        <v>2.25625E-3</v>
      </c>
      <c r="S32" s="33">
        <v>4.7500000000000001E-2</v>
      </c>
      <c r="T32" s="4">
        <v>2004</v>
      </c>
      <c r="U32" s="7">
        <v>3.7000000000000002E-3</v>
      </c>
      <c r="V32" s="2">
        <v>0.02</v>
      </c>
      <c r="W32" s="45">
        <f t="shared" si="13"/>
        <v>2.6569000000000007E-4</v>
      </c>
      <c r="X32" s="48">
        <f t="shared" si="6"/>
        <v>4.4756100000000005E-3</v>
      </c>
      <c r="Y32" s="35">
        <v>6.6900000000000001E-2</v>
      </c>
      <c r="Z32" s="4">
        <v>2004</v>
      </c>
      <c r="AA32" s="8">
        <v>2.3400000000000001E-2</v>
      </c>
      <c r="AB32" s="11">
        <v>2.5000000000000001E-2</v>
      </c>
      <c r="AC32" s="45">
        <f t="shared" si="11"/>
        <v>2.5600000000000022E-6</v>
      </c>
      <c r="AD32" s="48">
        <f t="shared" si="2"/>
        <v>2.9159999999999998E-3</v>
      </c>
      <c r="AE32" s="33">
        <v>5.3999999999999999E-2</v>
      </c>
      <c r="AF32" s="4">
        <v>2004</v>
      </c>
      <c r="AG32" s="8">
        <v>-4.1000000000000003E-3</v>
      </c>
      <c r="AH32" s="11">
        <v>0.02</v>
      </c>
      <c r="AI32" s="45">
        <f t="shared" si="15"/>
        <v>5.8080999999999996E-4</v>
      </c>
      <c r="AJ32" s="48">
        <f t="shared" si="14"/>
        <v>1.075369E-2</v>
      </c>
      <c r="AK32" s="33">
        <v>0.1037</v>
      </c>
      <c r="AL32" s="4">
        <v>2004</v>
      </c>
      <c r="AM32" s="8">
        <v>2.76E-2</v>
      </c>
      <c r="AN32" s="11">
        <v>0.03</v>
      </c>
      <c r="AO32" s="45">
        <f t="shared" si="16"/>
        <v>5.7599999999999965E-6</v>
      </c>
      <c r="AP32" s="48">
        <f t="shared" si="12"/>
        <v>8.6304099999999998E-3</v>
      </c>
      <c r="AQ32" s="33">
        <v>9.2899999999999996E-2</v>
      </c>
      <c r="AR32" s="4">
        <v>2004</v>
      </c>
      <c r="AS32" s="7">
        <v>6.6000000000000003E-2</v>
      </c>
      <c r="AT32" s="7">
        <v>5.5E-2</v>
      </c>
      <c r="AU32" s="45">
        <f t="shared" si="17"/>
        <v>1.2100000000000007E-4</v>
      </c>
      <c r="AV32" s="48">
        <f t="shared" si="8"/>
        <v>8.2992099999999996E-3</v>
      </c>
      <c r="AW32" s="35">
        <v>9.11E-2</v>
      </c>
      <c r="AX32" s="4">
        <v>2004</v>
      </c>
      <c r="AY32" s="8">
        <v>4.4999999999999997E-3</v>
      </c>
      <c r="AZ32" s="11">
        <v>2.5000000000000001E-2</v>
      </c>
      <c r="BA32" s="45">
        <f t="shared" si="18"/>
        <v>4.2025000000000005E-4</v>
      </c>
      <c r="BB32" s="48">
        <f t="shared" si="9"/>
        <v>1.8318399999999997E-3</v>
      </c>
      <c r="BC32" s="33">
        <v>4.2799999999999998E-2</v>
      </c>
      <c r="BD32" s="4">
        <v>2004</v>
      </c>
      <c r="BE32" s="8">
        <v>3.1600000000000003E-2</v>
      </c>
      <c r="BF32" s="11">
        <v>2.5000000000000001E-2</v>
      </c>
      <c r="BG32" s="45">
        <f t="shared" si="19"/>
        <v>4.3560000000000023E-5</v>
      </c>
      <c r="BH32" s="48">
        <f t="shared" si="22"/>
        <v>1.1628099999999998E-3</v>
      </c>
      <c r="BI32" s="33">
        <v>3.4099999999999998E-2</v>
      </c>
      <c r="BJ32" s="4">
        <v>2004</v>
      </c>
      <c r="BK32" s="8">
        <v>4.6899999999999997E-2</v>
      </c>
      <c r="BL32" s="2">
        <v>0.03</v>
      </c>
      <c r="BM32" s="45">
        <f t="shared" si="20"/>
        <v>2.8560999999999994E-4</v>
      </c>
      <c r="BN32" s="48">
        <f t="shared" si="10"/>
        <v>1.5366399999999999E-3</v>
      </c>
      <c r="BO32" s="33">
        <v>3.9199999999999999E-2</v>
      </c>
      <c r="BP32" s="4">
        <v>2004</v>
      </c>
      <c r="BQ32" s="7">
        <v>8.5999999999999993E-2</v>
      </c>
      <c r="BR32" s="11">
        <v>0.12</v>
      </c>
      <c r="BS32" s="45">
        <f t="shared" si="21"/>
        <v>1.1560000000000001E-3</v>
      </c>
      <c r="BT32" s="47"/>
      <c r="BU32" s="6" t="s">
        <v>19</v>
      </c>
    </row>
    <row r="33" spans="1:73" ht="15.75" customHeight="1">
      <c r="A33" s="1"/>
      <c r="B33" s="4">
        <v>2005</v>
      </c>
      <c r="C33" s="7">
        <v>3.04E-2</v>
      </c>
      <c r="D33" s="2">
        <v>0.02</v>
      </c>
      <c r="E33" s="42">
        <f t="shared" si="4"/>
        <v>1.0815999999999999E-4</v>
      </c>
      <c r="F33" s="44">
        <f t="shared" si="0"/>
        <v>1.46689E-3</v>
      </c>
      <c r="G33" s="33">
        <v>3.8300000000000001E-2</v>
      </c>
      <c r="H33" s="4">
        <v>2005</v>
      </c>
      <c r="I33" s="7">
        <v>2.2100000000000002E-2</v>
      </c>
      <c r="J33" s="11">
        <v>0.02</v>
      </c>
      <c r="K33" s="45">
        <f t="shared" si="5"/>
        <v>4.4100000000000052E-6</v>
      </c>
      <c r="L33" s="44">
        <f t="shared" si="1"/>
        <v>4.5697599999999991E-3</v>
      </c>
      <c r="M33" s="33">
        <v>6.7599999999999993E-2</v>
      </c>
      <c r="N33" s="4">
        <v>2005</v>
      </c>
      <c r="O33" s="7">
        <v>2.0899999999999998E-2</v>
      </c>
      <c r="P33" s="11">
        <v>2.5000000000000001E-2</v>
      </c>
      <c r="Q33" s="45">
        <f t="shared" si="7"/>
        <v>1.6810000000000024E-5</v>
      </c>
      <c r="R33" s="48">
        <f t="shared" si="3"/>
        <v>2.3232399999999999E-3</v>
      </c>
      <c r="S33" s="33">
        <v>4.82E-2</v>
      </c>
      <c r="T33" s="4">
        <v>2005</v>
      </c>
      <c r="U33" s="7">
        <v>4.4999999999999997E-3</v>
      </c>
      <c r="V33" s="2">
        <v>0.02</v>
      </c>
      <c r="W33" s="45">
        <f t="shared" si="13"/>
        <v>2.4024999999999999E-4</v>
      </c>
      <c r="X33" s="48">
        <f t="shared" si="6"/>
        <v>5.6100099999999995E-3</v>
      </c>
      <c r="Y33" s="35">
        <v>7.4899999999999994E-2</v>
      </c>
      <c r="Z33" s="4">
        <v>2005</v>
      </c>
      <c r="AA33" s="8">
        <v>2.69E-2</v>
      </c>
      <c r="AB33" s="11">
        <v>2.5000000000000001E-2</v>
      </c>
      <c r="AC33" s="45">
        <f t="shared" si="11"/>
        <v>3.6099999999999959E-6</v>
      </c>
      <c r="AD33" s="48">
        <f t="shared" si="2"/>
        <v>2.5300899999999996E-3</v>
      </c>
      <c r="AE33" s="33">
        <v>5.0299999999999997E-2</v>
      </c>
      <c r="AF33" s="4">
        <v>2005</v>
      </c>
      <c r="AG33" s="8">
        <v>1.3100000000000001E-2</v>
      </c>
      <c r="AH33" s="11">
        <v>0.02</v>
      </c>
      <c r="AI33" s="45">
        <f t="shared" si="15"/>
        <v>4.761E-5</v>
      </c>
      <c r="AJ33" s="48">
        <f t="shared" si="14"/>
        <v>8.0820099999999988E-3</v>
      </c>
      <c r="AK33" s="33">
        <v>8.9899999999999994E-2</v>
      </c>
      <c r="AL33" s="4">
        <v>2005</v>
      </c>
      <c r="AM33" s="8">
        <v>1.8599999999999998E-2</v>
      </c>
      <c r="AN33" s="11">
        <v>0.02</v>
      </c>
      <c r="AO33" s="45">
        <f t="shared" si="16"/>
        <v>1.9600000000000054E-6</v>
      </c>
      <c r="AP33" s="48">
        <f t="shared" si="12"/>
        <v>6.3043600000000002E-3</v>
      </c>
      <c r="AQ33" s="33">
        <v>7.9399999999999998E-2</v>
      </c>
      <c r="AR33" s="4">
        <v>2005</v>
      </c>
      <c r="AS33" s="7">
        <v>6.8699999999999997E-2</v>
      </c>
      <c r="AT33" s="7">
        <v>4.4999999999999998E-2</v>
      </c>
      <c r="AU33" s="45">
        <f t="shared" si="17"/>
        <v>5.6169E-4</v>
      </c>
      <c r="AV33" s="48">
        <f t="shared" si="8"/>
        <v>9.1584899999999983E-3</v>
      </c>
      <c r="AW33" s="35">
        <v>9.5699999999999993E-2</v>
      </c>
      <c r="AX33" s="4">
        <v>2005</v>
      </c>
      <c r="AY33" s="8">
        <v>1.5299999999999999E-2</v>
      </c>
      <c r="AZ33" s="11">
        <v>2.5000000000000001E-2</v>
      </c>
      <c r="BA33" s="45">
        <f t="shared" si="18"/>
        <v>9.4090000000000043E-5</v>
      </c>
      <c r="BB33" s="48">
        <f t="shared" si="9"/>
        <v>2.0520899999999999E-3</v>
      </c>
      <c r="BC33" s="33">
        <v>4.53E-2</v>
      </c>
      <c r="BD33" s="4">
        <v>2005</v>
      </c>
      <c r="BE33" s="8">
        <v>3.9899999999999998E-2</v>
      </c>
      <c r="BF33" s="11">
        <v>2.5000000000000001E-2</v>
      </c>
      <c r="BG33" s="45">
        <f t="shared" si="19"/>
        <v>2.2200999999999989E-4</v>
      </c>
      <c r="BH33" s="48">
        <f t="shared" si="22"/>
        <v>8.2943999999999997E-4</v>
      </c>
      <c r="BI33" s="33">
        <v>2.8799999999999999E-2</v>
      </c>
      <c r="BJ33" s="4">
        <v>2005</v>
      </c>
      <c r="BK33" s="8">
        <v>3.9899999999999998E-2</v>
      </c>
      <c r="BL33" s="2">
        <v>0.03</v>
      </c>
      <c r="BM33" s="45">
        <f t="shared" si="20"/>
        <v>9.8009999999999978E-5</v>
      </c>
      <c r="BN33" s="48">
        <f t="shared" si="10"/>
        <v>1.2959999999999998E-3</v>
      </c>
      <c r="BO33" s="33">
        <v>3.5999999999999997E-2</v>
      </c>
      <c r="BP33" s="4">
        <v>2005</v>
      </c>
      <c r="BQ33" s="8">
        <v>8.1799999999999998E-2</v>
      </c>
      <c r="BR33" s="11">
        <v>0.08</v>
      </c>
      <c r="BS33" s="45">
        <f t="shared" si="21"/>
        <v>3.2399999999999859E-6</v>
      </c>
      <c r="BT33" s="48">
        <f t="shared" ref="BT33:BT47" si="23">(BU33-$AY$51)^2</f>
        <v>9.0440099999999999E-3</v>
      </c>
      <c r="BU33" s="39">
        <v>9.5100000000000004E-2</v>
      </c>
    </row>
    <row r="34" spans="1:73" ht="15.75" customHeight="1">
      <c r="A34" s="1"/>
      <c r="B34" s="4">
        <v>2006</v>
      </c>
      <c r="C34" s="7">
        <v>3.3700000000000001E-2</v>
      </c>
      <c r="D34" s="2">
        <v>0.02</v>
      </c>
      <c r="E34" s="42">
        <f t="shared" si="4"/>
        <v>1.8769000000000001E-4</v>
      </c>
      <c r="F34" s="44">
        <f t="shared" si="0"/>
        <v>1.4822500000000001E-3</v>
      </c>
      <c r="G34" s="33">
        <v>3.85E-2</v>
      </c>
      <c r="H34" s="4">
        <v>2006</v>
      </c>
      <c r="I34" s="7">
        <v>0.02</v>
      </c>
      <c r="J34" s="11">
        <v>0.02</v>
      </c>
      <c r="K34" s="45">
        <f t="shared" si="5"/>
        <v>0</v>
      </c>
      <c r="L34" s="44">
        <f t="shared" si="1"/>
        <v>4.0322500000000002E-3</v>
      </c>
      <c r="M34" s="33">
        <v>6.3500000000000001E-2</v>
      </c>
      <c r="N34" s="4">
        <v>2006</v>
      </c>
      <c r="O34" s="7">
        <v>2.46E-2</v>
      </c>
      <c r="P34" s="11">
        <v>2.5000000000000001E-2</v>
      </c>
      <c r="Q34" s="45">
        <f t="shared" si="7"/>
        <v>1.6000000000000085E-7</v>
      </c>
      <c r="R34" s="48">
        <f t="shared" si="3"/>
        <v>2.9376399999999996E-3</v>
      </c>
      <c r="S34" s="33">
        <v>5.4199999999999998E-2</v>
      </c>
      <c r="T34" s="4">
        <v>2006</v>
      </c>
      <c r="U34" s="7">
        <v>1.3599999999999999E-2</v>
      </c>
      <c r="V34" s="2">
        <v>0.02</v>
      </c>
      <c r="W34" s="45">
        <f t="shared" si="13"/>
        <v>4.0960000000000014E-5</v>
      </c>
      <c r="X34" s="48">
        <f t="shared" si="6"/>
        <v>4.9984899999999995E-3</v>
      </c>
      <c r="Y34" s="35">
        <v>7.0699999999999999E-2</v>
      </c>
      <c r="Z34" s="4">
        <v>2006</v>
      </c>
      <c r="AA34" s="8">
        <v>3.56E-2</v>
      </c>
      <c r="AB34" s="11">
        <v>2.5000000000000001E-2</v>
      </c>
      <c r="AC34" s="45">
        <f t="shared" si="11"/>
        <v>1.1235999999999996E-4</v>
      </c>
      <c r="AD34" s="48">
        <f t="shared" si="2"/>
        <v>2.2944099999999998E-3</v>
      </c>
      <c r="AE34" s="33">
        <v>4.7899999999999998E-2</v>
      </c>
      <c r="AF34" s="4">
        <v>2006</v>
      </c>
      <c r="AG34" s="8">
        <v>2.12E-2</v>
      </c>
      <c r="AH34" s="11">
        <v>0.02</v>
      </c>
      <c r="AI34" s="45">
        <f t="shared" si="15"/>
        <v>1.4399999999999991E-6</v>
      </c>
      <c r="AJ34" s="48">
        <f t="shared" si="14"/>
        <v>7.0560000000000006E-3</v>
      </c>
      <c r="AK34" s="33">
        <v>8.4000000000000005E-2</v>
      </c>
      <c r="AL34" s="4">
        <v>2006</v>
      </c>
      <c r="AM34" s="8">
        <v>2.53E-2</v>
      </c>
      <c r="AN34" s="11">
        <v>0.02</v>
      </c>
      <c r="AO34" s="45">
        <f t="shared" si="16"/>
        <v>2.808999999999999E-5</v>
      </c>
      <c r="AP34" s="48">
        <f t="shared" si="12"/>
        <v>5.0836900000000001E-3</v>
      </c>
      <c r="AQ34" s="33">
        <v>7.1300000000000002E-2</v>
      </c>
      <c r="AR34" s="4">
        <v>2006</v>
      </c>
      <c r="AS34" s="7">
        <v>4.1799999999999997E-2</v>
      </c>
      <c r="AT34" s="7">
        <v>4.4999999999999998E-2</v>
      </c>
      <c r="AU34" s="45">
        <f t="shared" si="17"/>
        <v>1.0240000000000009E-5</v>
      </c>
      <c r="AV34" s="48">
        <f t="shared" si="8"/>
        <v>7.4649600000000005E-3</v>
      </c>
      <c r="AW34" s="35">
        <v>8.6400000000000005E-2</v>
      </c>
      <c r="AX34" s="4">
        <v>2006</v>
      </c>
      <c r="AY34" s="8">
        <v>2.3300000000000001E-2</v>
      </c>
      <c r="AZ34" s="11">
        <v>2.5000000000000001E-2</v>
      </c>
      <c r="BA34" s="45">
        <f t="shared" si="18"/>
        <v>2.8900000000000003E-6</v>
      </c>
      <c r="BB34" s="48">
        <f t="shared" si="9"/>
        <v>1.1764899999999999E-3</v>
      </c>
      <c r="BC34" s="33">
        <v>3.4299999999999997E-2</v>
      </c>
      <c r="BD34" s="4">
        <v>2006</v>
      </c>
      <c r="BE34" s="8">
        <v>6.6900000000000001E-2</v>
      </c>
      <c r="BF34" s="11">
        <v>2.5000000000000001E-2</v>
      </c>
      <c r="BG34" s="45">
        <f t="shared" si="19"/>
        <v>1.7556099999999999E-3</v>
      </c>
      <c r="BH34" s="48">
        <f t="shared" si="22"/>
        <v>1.0304099999999998E-3</v>
      </c>
      <c r="BI34" s="33">
        <v>3.2099999999999997E-2</v>
      </c>
      <c r="BJ34" s="4">
        <v>2006</v>
      </c>
      <c r="BK34" s="8">
        <v>3.6299999999999999E-2</v>
      </c>
      <c r="BL34" s="2">
        <v>0.03</v>
      </c>
      <c r="BM34" s="45">
        <f t="shared" si="20"/>
        <v>3.9690000000000001E-5</v>
      </c>
      <c r="BN34" s="48">
        <f t="shared" si="10"/>
        <v>1.2959999999999998E-3</v>
      </c>
      <c r="BO34" s="33">
        <v>3.5999999999999997E-2</v>
      </c>
      <c r="BP34" s="4">
        <v>2006</v>
      </c>
      <c r="BQ34" s="8">
        <v>9.6000000000000002E-2</v>
      </c>
      <c r="BR34" s="11">
        <v>0.05</v>
      </c>
      <c r="BS34" s="45">
        <f t="shared" si="21"/>
        <v>2.1159999999999998E-3</v>
      </c>
      <c r="BT34" s="48">
        <f t="shared" si="23"/>
        <v>8.2264900000000012E-3</v>
      </c>
      <c r="BU34" s="39">
        <v>9.0700000000000003E-2</v>
      </c>
    </row>
    <row r="35" spans="1:73" ht="15.75" customHeight="1">
      <c r="A35" s="1"/>
      <c r="B35" s="4">
        <v>2007</v>
      </c>
      <c r="C35" s="7">
        <v>2.3800000000000002E-2</v>
      </c>
      <c r="D35" s="2">
        <v>0.02</v>
      </c>
      <c r="E35" s="42">
        <f t="shared" si="4"/>
        <v>1.4440000000000009E-5</v>
      </c>
      <c r="F35" s="44">
        <f t="shared" si="0"/>
        <v>1.2816399999999999E-3</v>
      </c>
      <c r="G35" s="33">
        <v>3.5799999999999998E-2</v>
      </c>
      <c r="H35" s="4">
        <v>2007</v>
      </c>
      <c r="I35" s="7">
        <v>2.1399999999999999E-2</v>
      </c>
      <c r="J35" s="11">
        <v>0.02</v>
      </c>
      <c r="K35" s="45">
        <f t="shared" si="5"/>
        <v>1.9599999999999956E-6</v>
      </c>
      <c r="L35" s="44">
        <f t="shared" si="1"/>
        <v>3.6844899999999995E-3</v>
      </c>
      <c r="M35" s="33">
        <v>6.0699999999999997E-2</v>
      </c>
      <c r="N35" s="4">
        <v>2007</v>
      </c>
      <c r="O35" s="7">
        <v>2.3900000000000001E-2</v>
      </c>
      <c r="P35" s="11">
        <v>2.5000000000000001E-2</v>
      </c>
      <c r="Q35" s="45">
        <f t="shared" si="7"/>
        <v>1.2100000000000007E-6</v>
      </c>
      <c r="R35" s="48">
        <f t="shared" si="3"/>
        <v>2.84089E-3</v>
      </c>
      <c r="S35" s="33">
        <v>5.33E-2</v>
      </c>
      <c r="T35" s="4">
        <v>2007</v>
      </c>
      <c r="U35" s="7">
        <v>2.2100000000000002E-2</v>
      </c>
      <c r="V35" s="2">
        <v>0.02</v>
      </c>
      <c r="W35" s="45">
        <f t="shared" si="13"/>
        <v>4.4100000000000052E-6</v>
      </c>
      <c r="X35" s="48">
        <f t="shared" si="6"/>
        <v>3.7945600000000002E-3</v>
      </c>
      <c r="Y35" s="35">
        <v>6.1600000000000002E-2</v>
      </c>
      <c r="Z35" s="4">
        <v>2007</v>
      </c>
      <c r="AA35" s="8">
        <v>2.3300000000000001E-2</v>
      </c>
      <c r="AB35" s="11">
        <v>2.5000000000000001E-2</v>
      </c>
      <c r="AC35" s="45">
        <f t="shared" si="11"/>
        <v>2.8900000000000003E-6</v>
      </c>
      <c r="AD35" s="48">
        <f t="shared" si="2"/>
        <v>1.91844E-3</v>
      </c>
      <c r="AE35" s="33">
        <v>4.3799999999999999E-2</v>
      </c>
      <c r="AF35" s="4">
        <v>2007</v>
      </c>
      <c r="AG35" s="8">
        <v>4.7000000000000002E-3</v>
      </c>
      <c r="AH35" s="11">
        <v>0.02</v>
      </c>
      <c r="AI35" s="45">
        <f t="shared" si="15"/>
        <v>2.3409000000000003E-4</v>
      </c>
      <c r="AJ35" s="48">
        <f t="shared" si="14"/>
        <v>5.3582400000000002E-3</v>
      </c>
      <c r="AK35" s="33">
        <v>7.3200000000000001E-2</v>
      </c>
      <c r="AL35" s="4">
        <v>2007</v>
      </c>
      <c r="AM35" s="8">
        <v>2.8500000000000001E-2</v>
      </c>
      <c r="AN35" s="11">
        <v>0.02</v>
      </c>
      <c r="AO35" s="45">
        <f t="shared" si="16"/>
        <v>7.2250000000000008E-5</v>
      </c>
      <c r="AP35" s="48">
        <f t="shared" si="12"/>
        <v>2.84089E-3</v>
      </c>
      <c r="AQ35" s="33">
        <v>5.33E-2</v>
      </c>
      <c r="AR35" s="4">
        <v>2007</v>
      </c>
      <c r="AS35" s="7">
        <v>3.4599999999999999E-2</v>
      </c>
      <c r="AT35" s="7">
        <v>4.4999999999999998E-2</v>
      </c>
      <c r="AU35" s="45">
        <f t="shared" si="17"/>
        <v>1.0815999999999999E-4</v>
      </c>
      <c r="AV35" s="48">
        <f t="shared" si="8"/>
        <v>6.9388899999999996E-3</v>
      </c>
      <c r="AW35" s="35">
        <v>8.3299999999999999E-2</v>
      </c>
      <c r="AX35" s="4">
        <v>2007</v>
      </c>
      <c r="AY35" s="8">
        <v>7.1000000000000004E-3</v>
      </c>
      <c r="AZ35" s="11">
        <v>2.5000000000000001E-2</v>
      </c>
      <c r="BA35" s="45">
        <f t="shared" si="18"/>
        <v>3.2040999999999998E-4</v>
      </c>
      <c r="BB35" s="48">
        <f t="shared" si="9"/>
        <v>6.5536000000000001E-4</v>
      </c>
      <c r="BC35" s="33">
        <v>2.5600000000000001E-2</v>
      </c>
      <c r="BD35" s="4">
        <v>2007</v>
      </c>
      <c r="BE35" s="8">
        <v>5.0500000000000003E-2</v>
      </c>
      <c r="BF35" s="11">
        <v>2.5000000000000001E-2</v>
      </c>
      <c r="BG35" s="45">
        <f t="shared" si="19"/>
        <v>6.5025000000000011E-4</v>
      </c>
      <c r="BH35" s="48">
        <f t="shared" si="22"/>
        <v>6.1503999999999997E-4</v>
      </c>
      <c r="BI35" s="33">
        <v>2.4799999999999999E-2</v>
      </c>
      <c r="BJ35" s="4">
        <v>2007</v>
      </c>
      <c r="BK35" s="8">
        <v>3.9699999999999999E-2</v>
      </c>
      <c r="BL35" s="2">
        <v>0.03</v>
      </c>
      <c r="BM35" s="45">
        <f t="shared" si="20"/>
        <v>9.4090000000000002E-5</v>
      </c>
      <c r="BN35" s="48">
        <f t="shared" si="10"/>
        <v>1.3838399999999997E-3</v>
      </c>
      <c r="BO35" s="33">
        <v>3.7199999999999997E-2</v>
      </c>
      <c r="BP35" s="4">
        <v>2007</v>
      </c>
      <c r="BQ35" s="8">
        <v>8.7599999999999997E-2</v>
      </c>
      <c r="BR35" s="11">
        <v>0.04</v>
      </c>
      <c r="BS35" s="45">
        <f t="shared" si="21"/>
        <v>2.2657599999999995E-3</v>
      </c>
      <c r="BT35" s="48">
        <f t="shared" si="23"/>
        <v>8.39056E-3</v>
      </c>
      <c r="BU35" s="39">
        <v>9.1600000000000001E-2</v>
      </c>
    </row>
    <row r="36" spans="1:73" ht="15.75" customHeight="1">
      <c r="A36" s="1"/>
      <c r="B36" s="4">
        <v>2008</v>
      </c>
      <c r="C36" s="7">
        <v>3.9600000000000003E-2</v>
      </c>
      <c r="D36" s="2">
        <v>0.02</v>
      </c>
      <c r="E36" s="42">
        <f t="shared" si="4"/>
        <v>3.8416000000000009E-4</v>
      </c>
      <c r="F36" s="44">
        <f t="shared" si="0"/>
        <v>1.6240900000000001E-3</v>
      </c>
      <c r="G36" s="33">
        <v>4.0300000000000002E-2</v>
      </c>
      <c r="H36" s="4">
        <v>2008</v>
      </c>
      <c r="I36" s="7">
        <v>0.04</v>
      </c>
      <c r="J36" s="11">
        <v>0.02</v>
      </c>
      <c r="K36" s="45">
        <f t="shared" si="5"/>
        <v>4.0000000000000002E-4</v>
      </c>
      <c r="L36" s="44">
        <f t="shared" si="1"/>
        <v>3.8192400000000002E-3</v>
      </c>
      <c r="M36" s="33">
        <v>6.1800000000000001E-2</v>
      </c>
      <c r="N36" s="4">
        <v>2008</v>
      </c>
      <c r="O36" s="7">
        <v>3.5200000000000002E-2</v>
      </c>
      <c r="P36" s="11">
        <v>2.5000000000000001E-2</v>
      </c>
      <c r="Q36" s="45">
        <f t="shared" si="7"/>
        <v>1.0404000000000001E-4</v>
      </c>
      <c r="R36" s="48">
        <f t="shared" si="3"/>
        <v>3.2262400000000004E-3</v>
      </c>
      <c r="S36" s="33">
        <v>5.6800000000000003E-2</v>
      </c>
      <c r="T36" s="4">
        <v>2008</v>
      </c>
      <c r="U36" s="7">
        <v>3.44E-2</v>
      </c>
      <c r="V36" s="2">
        <v>0.02</v>
      </c>
      <c r="W36" s="45">
        <f t="shared" si="13"/>
        <v>2.0735999999999999E-4</v>
      </c>
      <c r="X36" s="48">
        <f t="shared" si="6"/>
        <v>3.8937599999999996E-3</v>
      </c>
      <c r="Y36" s="35">
        <v>6.2399999999999997E-2</v>
      </c>
      <c r="Z36" s="4">
        <v>2008</v>
      </c>
      <c r="AA36" s="8">
        <v>4.3499999999999997E-2</v>
      </c>
      <c r="AB36" s="11">
        <v>2.5000000000000001E-2</v>
      </c>
      <c r="AC36" s="45">
        <f t="shared" si="11"/>
        <v>3.4224999999999984E-4</v>
      </c>
      <c r="AD36" s="48">
        <f t="shared" si="2"/>
        <v>1.7892899999999998E-3</v>
      </c>
      <c r="AE36" s="33">
        <v>4.2299999999999997E-2</v>
      </c>
      <c r="AF36" s="4">
        <v>2008</v>
      </c>
      <c r="AG36" s="8">
        <v>4.5900000000000003E-2</v>
      </c>
      <c r="AH36" s="11">
        <v>0.02</v>
      </c>
      <c r="AI36" s="45">
        <f t="shared" si="15"/>
        <v>6.708100000000002E-4</v>
      </c>
      <c r="AJ36" s="48">
        <f t="shared" si="14"/>
        <v>3.7209999999999999E-3</v>
      </c>
      <c r="AK36" s="33">
        <v>6.0999999999999999E-2</v>
      </c>
      <c r="AL36" s="4">
        <v>2008</v>
      </c>
      <c r="AM36" s="8">
        <v>6.3600000000000004E-2</v>
      </c>
      <c r="AN36" s="11">
        <v>0.02</v>
      </c>
      <c r="AO36" s="45">
        <f t="shared" si="16"/>
        <v>1.9009599999999999E-3</v>
      </c>
      <c r="AP36" s="48">
        <f t="shared" si="12"/>
        <v>1.9448099999999999E-3</v>
      </c>
      <c r="AQ36" s="33">
        <v>4.41E-2</v>
      </c>
      <c r="AR36" s="4">
        <v>2008</v>
      </c>
      <c r="AS36" s="7">
        <v>5.6800000000000003E-2</v>
      </c>
      <c r="AT36" s="7">
        <v>4.4999999999999998E-2</v>
      </c>
      <c r="AU36" s="45">
        <f t="shared" si="17"/>
        <v>1.3924000000000011E-4</v>
      </c>
      <c r="AV36" s="48">
        <f t="shared" si="8"/>
        <v>5.3875600000000013E-3</v>
      </c>
      <c r="AW36" s="35">
        <v>7.3400000000000007E-2</v>
      </c>
      <c r="AX36" s="4">
        <v>2008</v>
      </c>
      <c r="AY36" s="8">
        <v>3.7499999999999999E-2</v>
      </c>
      <c r="AZ36" s="11">
        <v>2.5000000000000001E-2</v>
      </c>
      <c r="BA36" s="45">
        <f t="shared" si="18"/>
        <v>1.5624999999999992E-4</v>
      </c>
      <c r="BB36" s="48">
        <f t="shared" si="9"/>
        <v>7.4529000000000012E-4</v>
      </c>
      <c r="BC36" s="33">
        <v>2.7300000000000001E-2</v>
      </c>
      <c r="BD36" s="4">
        <v>2008</v>
      </c>
      <c r="BE36" s="8">
        <v>0.12690000000000001</v>
      </c>
      <c r="BF36" s="11">
        <v>2.5000000000000001E-2</v>
      </c>
      <c r="BG36" s="45">
        <f t="shared" si="19"/>
        <v>1.0383610000000003E-2</v>
      </c>
      <c r="BH36" s="48">
        <f t="shared" si="22"/>
        <v>1.1088900000000002E-3</v>
      </c>
      <c r="BI36" s="33">
        <v>3.3300000000000003E-2</v>
      </c>
      <c r="BJ36" s="4">
        <v>2008</v>
      </c>
      <c r="BK36" s="8">
        <v>5.1299999999999998E-2</v>
      </c>
      <c r="BL36" s="2">
        <v>0.03</v>
      </c>
      <c r="BM36" s="45">
        <f t="shared" si="20"/>
        <v>4.5368999999999997E-4</v>
      </c>
      <c r="BN36" s="48">
        <f t="shared" si="10"/>
        <v>1.5840400000000001E-3</v>
      </c>
      <c r="BO36" s="33">
        <v>3.9800000000000002E-2</v>
      </c>
      <c r="BP36" s="4">
        <v>2008</v>
      </c>
      <c r="BQ36" s="8">
        <v>0.10440000000000001</v>
      </c>
      <c r="BR36" s="11">
        <v>0.04</v>
      </c>
      <c r="BS36" s="45">
        <f t="shared" si="21"/>
        <v>4.1473600000000018E-3</v>
      </c>
      <c r="BT36" s="48">
        <f t="shared" si="23"/>
        <v>1.0060090000000001E-2</v>
      </c>
      <c r="BU36" s="39">
        <v>0.1003</v>
      </c>
    </row>
    <row r="37" spans="1:73" ht="15.75" customHeight="1">
      <c r="A37" s="1"/>
      <c r="B37" s="4">
        <v>2009</v>
      </c>
      <c r="C37" s="7">
        <v>2.12E-2</v>
      </c>
      <c r="D37" s="2">
        <v>0.02</v>
      </c>
      <c r="E37" s="42">
        <f t="shared" si="4"/>
        <v>1.4399999999999991E-6</v>
      </c>
      <c r="F37" s="44">
        <f t="shared" si="0"/>
        <v>3.45744E-3</v>
      </c>
      <c r="G37" s="33">
        <v>5.8799999999999998E-2</v>
      </c>
      <c r="H37" s="4">
        <v>2009</v>
      </c>
      <c r="I37" s="7">
        <v>3.0000000000000001E-3</v>
      </c>
      <c r="J37" s="11">
        <v>0.02</v>
      </c>
      <c r="K37" s="45">
        <f t="shared" si="5"/>
        <v>2.8900000000000003E-4</v>
      </c>
      <c r="L37" s="44">
        <f t="shared" si="1"/>
        <v>7.0224399999999996E-3</v>
      </c>
      <c r="M37" s="33">
        <v>8.3799999999999999E-2</v>
      </c>
      <c r="N37" s="4">
        <v>2009</v>
      </c>
      <c r="O37" s="7">
        <v>1.9599999999999999E-2</v>
      </c>
      <c r="P37" s="11">
        <v>2.5000000000000001E-2</v>
      </c>
      <c r="Q37" s="45">
        <f t="shared" si="7"/>
        <v>2.9160000000000022E-5</v>
      </c>
      <c r="R37" s="48">
        <f t="shared" si="3"/>
        <v>5.7912099999999998E-3</v>
      </c>
      <c r="S37" s="33">
        <v>7.6100000000000001E-2</v>
      </c>
      <c r="T37" s="4">
        <v>2009</v>
      </c>
      <c r="U37" s="7">
        <v>-4.8999999999999998E-3</v>
      </c>
      <c r="V37" s="2">
        <v>0.02</v>
      </c>
      <c r="W37" s="45">
        <f t="shared" si="13"/>
        <v>6.2000999999999994E-4</v>
      </c>
      <c r="X37" s="48">
        <f t="shared" si="6"/>
        <v>6.972250000000001E-3</v>
      </c>
      <c r="Y37" s="35">
        <v>8.3500000000000005E-2</v>
      </c>
      <c r="Z37" s="4">
        <v>2009</v>
      </c>
      <c r="AA37" s="8">
        <v>1.77E-2</v>
      </c>
      <c r="AB37" s="11">
        <v>2.5000000000000001E-2</v>
      </c>
      <c r="AC37" s="45">
        <f t="shared" si="11"/>
        <v>5.3290000000000013E-5</v>
      </c>
      <c r="AD37" s="48">
        <f t="shared" si="2"/>
        <v>3.0913599999999996E-3</v>
      </c>
      <c r="AE37" s="33">
        <v>5.5599999999999997E-2</v>
      </c>
      <c r="AF37" s="4">
        <v>2009</v>
      </c>
      <c r="AG37" s="8">
        <v>3.3300000000000003E-2</v>
      </c>
      <c r="AH37" s="11">
        <v>0.02</v>
      </c>
      <c r="AI37" s="45">
        <f t="shared" si="15"/>
        <v>1.7689000000000008E-4</v>
      </c>
      <c r="AJ37" s="48">
        <f t="shared" si="14"/>
        <v>5.685159999999999E-3</v>
      </c>
      <c r="AK37" s="33">
        <v>7.5399999999999995E-2</v>
      </c>
      <c r="AL37" s="4">
        <v>2009</v>
      </c>
      <c r="AM37" s="8">
        <v>1.0200000000000001E-2</v>
      </c>
      <c r="AN37" s="11">
        <v>0.02</v>
      </c>
      <c r="AO37" s="45">
        <f t="shared" si="16"/>
        <v>9.6039999999999995E-5</v>
      </c>
      <c r="AP37" s="48">
        <f t="shared" si="12"/>
        <v>4.4622400000000001E-3</v>
      </c>
      <c r="AQ37" s="33">
        <v>6.6799999999999998E-2</v>
      </c>
      <c r="AR37" s="4">
        <v>2009</v>
      </c>
      <c r="AS37" s="7">
        <v>4.8899999999999999E-2</v>
      </c>
      <c r="AT37" s="7">
        <v>4.4999999999999998E-2</v>
      </c>
      <c r="AU37" s="45">
        <f t="shared" si="17"/>
        <v>1.5210000000000005E-5</v>
      </c>
      <c r="AV37" s="48">
        <f t="shared" si="8"/>
        <v>7.2590399999999996E-3</v>
      </c>
      <c r="AW37" s="35">
        <v>8.5199999999999998E-2</v>
      </c>
      <c r="AX37" s="4">
        <v>2009</v>
      </c>
      <c r="AY37" s="8">
        <v>2.1999999999999999E-2</v>
      </c>
      <c r="AZ37" s="11">
        <v>2.5000000000000001E-2</v>
      </c>
      <c r="BA37" s="45">
        <f t="shared" si="18"/>
        <v>9.0000000000000155E-6</v>
      </c>
      <c r="BB37" s="48">
        <f t="shared" si="9"/>
        <v>1.0758400000000002E-3</v>
      </c>
      <c r="BC37" s="33">
        <v>3.2800000000000003E-2</v>
      </c>
      <c r="BD37" s="4">
        <v>2009</v>
      </c>
      <c r="BE37" s="8">
        <v>0.12</v>
      </c>
      <c r="BF37" s="11">
        <v>2.5000000000000001E-2</v>
      </c>
      <c r="BG37" s="45">
        <f t="shared" si="19"/>
        <v>9.025E-3</v>
      </c>
      <c r="BH37" s="48">
        <f t="shared" si="22"/>
        <v>6.4320399999999991E-3</v>
      </c>
      <c r="BI37" s="33">
        <v>8.0199999999999994E-2</v>
      </c>
      <c r="BJ37" s="4">
        <v>2009</v>
      </c>
      <c r="BK37" s="8">
        <v>5.2999999999999999E-2</v>
      </c>
      <c r="BL37" s="2">
        <v>0.03</v>
      </c>
      <c r="BM37" s="45">
        <f t="shared" si="20"/>
        <v>5.2899999999999996E-4</v>
      </c>
      <c r="BN37" s="48">
        <f t="shared" si="10"/>
        <v>3.0030400000000002E-3</v>
      </c>
      <c r="BO37" s="33">
        <v>5.4800000000000001E-2</v>
      </c>
      <c r="BP37" s="4">
        <v>2009</v>
      </c>
      <c r="BQ37" s="8">
        <v>6.25E-2</v>
      </c>
      <c r="BR37" s="11">
        <v>7.4999999999999997E-2</v>
      </c>
      <c r="BS37" s="45">
        <f t="shared" si="21"/>
        <v>1.5624999999999992E-4</v>
      </c>
      <c r="BT37" s="48">
        <f t="shared" si="23"/>
        <v>1.7004159999999997E-2</v>
      </c>
      <c r="BU37" s="39">
        <v>0.13039999999999999</v>
      </c>
    </row>
    <row r="38" spans="1:73" ht="15.75" customHeight="1">
      <c r="A38" s="1"/>
      <c r="B38" s="4">
        <v>2010</v>
      </c>
      <c r="C38" s="7">
        <v>2.3E-2</v>
      </c>
      <c r="D38" s="2">
        <v>0.02</v>
      </c>
      <c r="E38" s="42">
        <f t="shared" si="4"/>
        <v>8.9999999999999951E-6</v>
      </c>
      <c r="F38" s="44">
        <f t="shared" si="0"/>
        <v>3.8812900000000003E-3</v>
      </c>
      <c r="G38" s="33">
        <v>6.2300000000000001E-2</v>
      </c>
      <c r="H38" s="4">
        <v>2010</v>
      </c>
      <c r="I38" s="7">
        <v>1.78E-2</v>
      </c>
      <c r="J38" s="11">
        <v>0.02</v>
      </c>
      <c r="K38" s="45">
        <f t="shared" si="5"/>
        <v>4.8400000000000028E-6</v>
      </c>
      <c r="L38" s="44">
        <f t="shared" si="1"/>
        <v>6.593439999999999E-3</v>
      </c>
      <c r="M38" s="33">
        <v>8.1199999999999994E-2</v>
      </c>
      <c r="N38" s="4">
        <v>2010</v>
      </c>
      <c r="O38" s="7">
        <v>2.4899999999999999E-2</v>
      </c>
      <c r="P38" s="11">
        <v>2.5000000000000001E-2</v>
      </c>
      <c r="Q38" s="45">
        <f t="shared" si="7"/>
        <v>1.0000000000000573E-8</v>
      </c>
      <c r="R38" s="48">
        <f t="shared" si="3"/>
        <v>6.1936900000000008E-3</v>
      </c>
      <c r="S38" s="33">
        <v>7.8700000000000006E-2</v>
      </c>
      <c r="T38" s="4">
        <v>2010</v>
      </c>
      <c r="U38" s="7">
        <v>1.1599999999999999E-2</v>
      </c>
      <c r="V38" s="2">
        <v>0.02</v>
      </c>
      <c r="W38" s="45">
        <f t="shared" si="13"/>
        <v>7.0560000000000016E-5</v>
      </c>
      <c r="X38" s="48">
        <f t="shared" si="6"/>
        <v>7.4132099999999991E-3</v>
      </c>
      <c r="Y38" s="35">
        <v>8.6099999999999996E-2</v>
      </c>
      <c r="Z38" s="4">
        <v>2010</v>
      </c>
      <c r="AA38" s="8">
        <v>2.92E-2</v>
      </c>
      <c r="AB38" s="11">
        <v>2.5000000000000001E-2</v>
      </c>
      <c r="AC38" s="45">
        <f t="shared" si="11"/>
        <v>1.763999999999999E-5</v>
      </c>
      <c r="AD38" s="48">
        <f t="shared" si="2"/>
        <v>2.71441E-3</v>
      </c>
      <c r="AE38" s="33">
        <v>5.21E-2</v>
      </c>
      <c r="AF38" s="4">
        <v>2010</v>
      </c>
      <c r="AG38" s="8">
        <v>2.7099999999999999E-2</v>
      </c>
      <c r="AH38" s="11">
        <v>0.02</v>
      </c>
      <c r="AI38" s="45">
        <f t="shared" si="15"/>
        <v>5.040999999999998E-5</v>
      </c>
      <c r="AJ38" s="48">
        <f t="shared" si="14"/>
        <v>4.40896E-3</v>
      </c>
      <c r="AK38" s="33">
        <v>6.6400000000000001E-2</v>
      </c>
      <c r="AL38" s="4">
        <v>2010</v>
      </c>
      <c r="AM38" s="8">
        <v>1.47E-2</v>
      </c>
      <c r="AN38" s="11">
        <v>0.02</v>
      </c>
      <c r="AO38" s="45">
        <f t="shared" si="16"/>
        <v>2.8090000000000011E-5</v>
      </c>
      <c r="AP38" s="48">
        <f t="shared" si="12"/>
        <v>5.3144100000000012E-3</v>
      </c>
      <c r="AQ38" s="33">
        <v>7.2900000000000006E-2</v>
      </c>
      <c r="AR38" s="4">
        <v>2010</v>
      </c>
      <c r="AS38" s="7">
        <v>5.04E-2</v>
      </c>
      <c r="AT38" s="7">
        <v>4.4999999999999998E-2</v>
      </c>
      <c r="AU38" s="45">
        <f t="shared" si="17"/>
        <v>2.9160000000000022E-5</v>
      </c>
      <c r="AV38" s="48">
        <f t="shared" si="8"/>
        <v>5.9752899999999994E-3</v>
      </c>
      <c r="AW38" s="35">
        <v>7.7299999999999994E-2</v>
      </c>
      <c r="AX38" s="4">
        <v>2010</v>
      </c>
      <c r="AY38" s="8">
        <v>2.4199999999999999E-2</v>
      </c>
      <c r="AZ38" s="11">
        <v>2.5000000000000001E-2</v>
      </c>
      <c r="BA38" s="45">
        <f t="shared" si="18"/>
        <v>6.400000000000034E-7</v>
      </c>
      <c r="BB38" s="48">
        <f t="shared" si="9"/>
        <v>1.3912899999999999E-3</v>
      </c>
      <c r="BC38" s="33">
        <v>3.73E-2</v>
      </c>
      <c r="BD38" s="4">
        <v>2010</v>
      </c>
      <c r="BE38" s="8">
        <v>5.3999999999999999E-2</v>
      </c>
      <c r="BF38" s="11">
        <v>2.5000000000000001E-2</v>
      </c>
      <c r="BG38" s="45">
        <f t="shared" si="19"/>
        <v>8.4099999999999984E-4</v>
      </c>
      <c r="BH38" s="48">
        <f t="shared" si="22"/>
        <v>6.889000000000001E-3</v>
      </c>
      <c r="BI38" s="33">
        <v>8.3000000000000004E-2</v>
      </c>
      <c r="BJ38" s="4">
        <v>2010</v>
      </c>
      <c r="BK38" s="8">
        <v>4.1599999999999998E-2</v>
      </c>
      <c r="BL38" s="2">
        <v>0.03</v>
      </c>
      <c r="BM38" s="45">
        <f t="shared" si="20"/>
        <v>1.3455999999999999E-4</v>
      </c>
      <c r="BN38" s="48">
        <f t="shared" si="10"/>
        <v>2.8944399999999999E-3</v>
      </c>
      <c r="BO38" s="33">
        <v>5.3800000000000001E-2</v>
      </c>
      <c r="BP38" s="4">
        <v>2010</v>
      </c>
      <c r="BQ38" s="8">
        <v>8.5699999999999998E-2</v>
      </c>
      <c r="BR38" s="11">
        <v>6.5000000000000002E-2</v>
      </c>
      <c r="BS38" s="45">
        <f t="shared" si="21"/>
        <v>4.2848999999999985E-4</v>
      </c>
      <c r="BT38" s="48">
        <f t="shared" si="23"/>
        <v>1.2432250000000001E-2</v>
      </c>
      <c r="BU38" s="39">
        <v>0.1115</v>
      </c>
    </row>
    <row r="39" spans="1:73" ht="15.75" customHeight="1">
      <c r="A39" s="1"/>
      <c r="B39" s="4">
        <v>2011</v>
      </c>
      <c r="C39" s="7">
        <v>4.0300000000000002E-2</v>
      </c>
      <c r="D39" s="2">
        <v>0.02</v>
      </c>
      <c r="E39" s="42">
        <f t="shared" si="4"/>
        <v>4.120900000000001E-4</v>
      </c>
      <c r="F39" s="44">
        <f t="shared" si="0"/>
        <v>3.6360899999999998E-3</v>
      </c>
      <c r="G39" s="33">
        <v>6.0299999999999999E-2</v>
      </c>
      <c r="H39" s="4">
        <v>2011</v>
      </c>
      <c r="I39" s="7">
        <v>2.9100000000000001E-2</v>
      </c>
      <c r="J39" s="11">
        <v>0.02</v>
      </c>
      <c r="K39" s="45">
        <f t="shared" si="5"/>
        <v>8.2810000000000002E-5</v>
      </c>
      <c r="L39" s="44">
        <f t="shared" si="1"/>
        <v>5.7153600000000001E-3</v>
      </c>
      <c r="M39" s="33">
        <v>7.5600000000000001E-2</v>
      </c>
      <c r="N39" s="4">
        <v>2011</v>
      </c>
      <c r="O39" s="7">
        <v>3.8600000000000002E-2</v>
      </c>
      <c r="P39" s="11">
        <v>2.5000000000000001E-2</v>
      </c>
      <c r="Q39" s="45">
        <f t="shared" si="7"/>
        <v>1.8496000000000002E-4</v>
      </c>
      <c r="R39" s="48">
        <f t="shared" si="3"/>
        <v>6.5772100000000009E-3</v>
      </c>
      <c r="S39" s="33">
        <v>8.1100000000000005E-2</v>
      </c>
      <c r="T39" s="4">
        <v>2011</v>
      </c>
      <c r="U39" s="7">
        <v>2.9600000000000001E-2</v>
      </c>
      <c r="V39" s="2">
        <v>0.02</v>
      </c>
      <c r="W39" s="45">
        <f t="shared" si="13"/>
        <v>9.2160000000000012E-5</v>
      </c>
      <c r="X39" s="48">
        <f t="shared" si="6"/>
        <v>6.084E-3</v>
      </c>
      <c r="Y39" s="35">
        <v>7.8E-2</v>
      </c>
      <c r="Z39" s="4">
        <v>2011</v>
      </c>
      <c r="AA39" s="8">
        <v>3.3000000000000002E-2</v>
      </c>
      <c r="AB39" s="11">
        <v>2.5000000000000001E-2</v>
      </c>
      <c r="AC39" s="45">
        <f t="shared" si="11"/>
        <v>6.3999999999999997E-5</v>
      </c>
      <c r="AD39" s="48">
        <f t="shared" si="2"/>
        <v>2.5806399999999999E-3</v>
      </c>
      <c r="AE39" s="33">
        <v>5.0799999999999998E-2</v>
      </c>
      <c r="AF39" s="4">
        <v>2011</v>
      </c>
      <c r="AG39" s="8">
        <v>3.4700000000000002E-2</v>
      </c>
      <c r="AH39" s="11">
        <v>0.02</v>
      </c>
      <c r="AI39" s="45">
        <f t="shared" si="15"/>
        <v>2.1609000000000003E-4</v>
      </c>
      <c r="AJ39" s="48">
        <f t="shared" si="14"/>
        <v>3.1360000000000003E-3</v>
      </c>
      <c r="AK39" s="33">
        <v>5.6000000000000001E-2</v>
      </c>
      <c r="AL39" s="4">
        <v>2011</v>
      </c>
      <c r="AM39" s="8">
        <v>1.9199999999999998E-2</v>
      </c>
      <c r="AN39" s="11">
        <v>0.02</v>
      </c>
      <c r="AO39" s="45">
        <f t="shared" si="16"/>
        <v>6.400000000000034E-7</v>
      </c>
      <c r="AP39" s="48">
        <f t="shared" si="12"/>
        <v>4.5158399999999993E-3</v>
      </c>
      <c r="AQ39" s="33">
        <v>6.7199999999999996E-2</v>
      </c>
      <c r="AR39" s="4">
        <v>2011</v>
      </c>
      <c r="AS39" s="7">
        <v>6.6400000000000001E-2</v>
      </c>
      <c r="AT39" s="7">
        <v>4.4999999999999998E-2</v>
      </c>
      <c r="AU39" s="45">
        <f t="shared" si="17"/>
        <v>4.5796000000000009E-4</v>
      </c>
      <c r="AV39" s="48">
        <f t="shared" si="8"/>
        <v>4.7886399999999994E-3</v>
      </c>
      <c r="AW39" s="35">
        <v>6.9199999999999998E-2</v>
      </c>
      <c r="AX39" s="4">
        <v>2011</v>
      </c>
      <c r="AY39" s="8">
        <v>1.29E-2</v>
      </c>
      <c r="AZ39" s="11">
        <v>2.5000000000000001E-2</v>
      </c>
      <c r="BA39" s="45">
        <f t="shared" si="18"/>
        <v>1.4641000000000003E-4</v>
      </c>
      <c r="BB39" s="48">
        <f t="shared" si="9"/>
        <v>1.1628099999999998E-3</v>
      </c>
      <c r="BC39" s="33">
        <v>3.4099999999999998E-2</v>
      </c>
      <c r="BD39" s="4">
        <v>2011</v>
      </c>
      <c r="BE39" s="8">
        <v>0.04</v>
      </c>
      <c r="BF39" s="11">
        <v>2.5000000000000001E-2</v>
      </c>
      <c r="BG39" s="45">
        <f t="shared" si="19"/>
        <v>2.2499999999999999E-4</v>
      </c>
      <c r="BH39" s="48">
        <f t="shared" si="22"/>
        <v>5.898239999999999E-3</v>
      </c>
      <c r="BI39" s="33">
        <v>7.6799999999999993E-2</v>
      </c>
      <c r="BJ39" s="4">
        <v>2011</v>
      </c>
      <c r="BK39" s="8">
        <v>3.4099999999999998E-2</v>
      </c>
      <c r="BL39" s="2">
        <v>0.03</v>
      </c>
      <c r="BM39" s="45">
        <f t="shared" si="20"/>
        <v>1.6809999999999997E-5</v>
      </c>
      <c r="BN39" s="48">
        <f t="shared" si="10"/>
        <v>2.73529E-3</v>
      </c>
      <c r="BO39" s="33">
        <v>5.2299999999999999E-2</v>
      </c>
      <c r="BP39" s="4">
        <v>2011</v>
      </c>
      <c r="BQ39" s="8">
        <v>6.4699999999999994E-2</v>
      </c>
      <c r="BR39" s="11">
        <v>5.5E-2</v>
      </c>
      <c r="BS39" s="45">
        <f t="shared" si="21"/>
        <v>9.4089999999999867E-5</v>
      </c>
      <c r="BT39" s="48">
        <f t="shared" si="23"/>
        <v>8.8548100000000012E-3</v>
      </c>
      <c r="BU39" s="39">
        <v>9.4100000000000003E-2</v>
      </c>
    </row>
    <row r="40" spans="1:73" ht="15.75" customHeight="1">
      <c r="A40" s="1"/>
      <c r="B40" s="4">
        <v>2012</v>
      </c>
      <c r="C40" s="7">
        <v>1.06E-2</v>
      </c>
      <c r="D40" s="2">
        <v>0.02</v>
      </c>
      <c r="E40" s="42">
        <f t="shared" si="4"/>
        <v>8.8360000000000001E-5</v>
      </c>
      <c r="F40" s="44">
        <f t="shared" si="0"/>
        <v>4.1990399999999994E-3</v>
      </c>
      <c r="G40" s="33">
        <v>6.4799999999999996E-2</v>
      </c>
      <c r="H40" s="4">
        <v>2012</v>
      </c>
      <c r="I40" s="7">
        <v>1.52E-2</v>
      </c>
      <c r="J40" s="11">
        <v>0.02</v>
      </c>
      <c r="K40" s="45">
        <f t="shared" si="5"/>
        <v>2.3040000000000003E-5</v>
      </c>
      <c r="L40" s="44">
        <f t="shared" si="1"/>
        <v>5.3728900000000008E-3</v>
      </c>
      <c r="M40" s="33">
        <v>7.3300000000000004E-2</v>
      </c>
      <c r="N40" s="4">
        <v>2012</v>
      </c>
      <c r="O40" s="7">
        <v>2.5700000000000001E-2</v>
      </c>
      <c r="P40" s="11">
        <v>2.5000000000000001E-2</v>
      </c>
      <c r="Q40" s="45">
        <f t="shared" si="7"/>
        <v>4.8999999999999891E-7</v>
      </c>
      <c r="R40" s="48">
        <f t="shared" si="3"/>
        <v>6.3520899999999986E-3</v>
      </c>
      <c r="S40" s="33">
        <v>7.9699999999999993E-2</v>
      </c>
      <c r="T40" s="4">
        <v>2012</v>
      </c>
      <c r="U40" s="7">
        <v>8.8999999999999999E-3</v>
      </c>
      <c r="V40" s="2">
        <v>0.02</v>
      </c>
      <c r="W40" s="45">
        <f t="shared" si="13"/>
        <v>1.2321000000000001E-4</v>
      </c>
      <c r="X40" s="48">
        <f t="shared" si="6"/>
        <v>6.3680399999999993E-3</v>
      </c>
      <c r="Y40" s="35">
        <v>7.9799999999999996E-2</v>
      </c>
      <c r="Z40" s="4">
        <v>2012</v>
      </c>
      <c r="AA40" s="8">
        <v>1.7600000000000001E-2</v>
      </c>
      <c r="AB40" s="11">
        <v>2.5000000000000001E-2</v>
      </c>
      <c r="AC40" s="45">
        <f t="shared" si="11"/>
        <v>5.4760000000000004E-5</v>
      </c>
      <c r="AD40" s="48">
        <f t="shared" si="2"/>
        <v>2.7248400000000005E-3</v>
      </c>
      <c r="AE40" s="33">
        <v>5.2200000000000003E-2</v>
      </c>
      <c r="AF40" s="4">
        <v>2012</v>
      </c>
      <c r="AG40" s="8">
        <v>1.6799999999999999E-2</v>
      </c>
      <c r="AH40" s="11">
        <v>0.02</v>
      </c>
      <c r="AI40" s="45">
        <f t="shared" si="15"/>
        <v>1.0240000000000009E-5</v>
      </c>
      <c r="AJ40" s="48">
        <f t="shared" si="14"/>
        <v>4.6922500000000011E-3</v>
      </c>
      <c r="AK40" s="33">
        <v>6.8500000000000005E-2</v>
      </c>
      <c r="AL40" s="4">
        <v>2012</v>
      </c>
      <c r="AM40" s="8">
        <v>3.2899999999999999E-2</v>
      </c>
      <c r="AN40" s="11">
        <v>0.02</v>
      </c>
      <c r="AO40" s="45">
        <f t="shared" si="16"/>
        <v>1.6640999999999995E-4</v>
      </c>
      <c r="AP40" s="48">
        <f t="shared" si="12"/>
        <v>4.8720400000000002E-3</v>
      </c>
      <c r="AQ40" s="33">
        <v>6.9800000000000001E-2</v>
      </c>
      <c r="AR40" s="4">
        <v>2012</v>
      </c>
      <c r="AS40" s="7">
        <v>5.3999999999999999E-2</v>
      </c>
      <c r="AT40" s="7">
        <v>4.4999999999999998E-2</v>
      </c>
      <c r="AU40" s="45">
        <f t="shared" si="17"/>
        <v>8.1000000000000017E-5</v>
      </c>
      <c r="AV40" s="48">
        <f t="shared" si="8"/>
        <v>5.1696100000000007E-3</v>
      </c>
      <c r="AW40" s="35">
        <v>7.1900000000000006E-2</v>
      </c>
      <c r="AX40" s="4">
        <v>2012</v>
      </c>
      <c r="AY40" s="8">
        <v>7.0000000000000001E-3</v>
      </c>
      <c r="AZ40" s="11">
        <v>2.5000000000000001E-2</v>
      </c>
      <c r="BA40" s="45">
        <f t="shared" si="18"/>
        <v>3.2400000000000007E-4</v>
      </c>
      <c r="BB40" s="48">
        <f t="shared" si="9"/>
        <v>1.0890000000000001E-3</v>
      </c>
      <c r="BC40" s="33">
        <v>3.3000000000000002E-2</v>
      </c>
      <c r="BD40" s="4">
        <v>2012</v>
      </c>
      <c r="BE40" s="8">
        <v>5.1900000000000002E-2</v>
      </c>
      <c r="BF40" s="11">
        <v>2.5000000000000001E-2</v>
      </c>
      <c r="BG40" s="45">
        <f t="shared" si="19"/>
        <v>7.2360999999999997E-4</v>
      </c>
      <c r="BH40" s="48">
        <f t="shared" si="22"/>
        <v>4.3956899999999998E-3</v>
      </c>
      <c r="BI40" s="33">
        <v>6.6299999999999998E-2</v>
      </c>
      <c r="BJ40" s="4">
        <v>2012</v>
      </c>
      <c r="BK40" s="8">
        <v>4.1099999999999998E-2</v>
      </c>
      <c r="BL40" s="2">
        <v>0.03</v>
      </c>
      <c r="BM40" s="45">
        <f t="shared" si="20"/>
        <v>1.2320999999999998E-4</v>
      </c>
      <c r="BN40" s="48">
        <f t="shared" si="10"/>
        <v>2.4601599999999999E-3</v>
      </c>
      <c r="BO40" s="33">
        <v>4.9599999999999998E-2</v>
      </c>
      <c r="BP40" s="4">
        <v>2012</v>
      </c>
      <c r="BQ40" s="8">
        <v>8.8900000000000007E-2</v>
      </c>
      <c r="BR40" s="11">
        <v>0.05</v>
      </c>
      <c r="BS40" s="45">
        <f t="shared" si="21"/>
        <v>1.5132100000000003E-3</v>
      </c>
      <c r="BT40" s="48">
        <f t="shared" si="23"/>
        <v>7.10649E-3</v>
      </c>
      <c r="BU40" s="39">
        <v>8.43E-2</v>
      </c>
    </row>
    <row r="41" spans="1:73" ht="15.75" customHeight="1">
      <c r="A41" s="1"/>
      <c r="B41" s="4">
        <v>2013</v>
      </c>
      <c r="C41" s="7">
        <v>1.1299999999999999E-2</v>
      </c>
      <c r="D41" s="2">
        <v>0.02</v>
      </c>
      <c r="E41" s="42">
        <f t="shared" si="4"/>
        <v>7.5690000000000016E-5</v>
      </c>
      <c r="F41" s="44">
        <f t="shared" si="0"/>
        <v>3.4222500000000004E-3</v>
      </c>
      <c r="G41" s="33">
        <v>5.8500000000000003E-2</v>
      </c>
      <c r="H41" s="4">
        <v>2013</v>
      </c>
      <c r="I41" s="7">
        <v>9.4000000000000004E-3</v>
      </c>
      <c r="J41" s="11">
        <v>0.02</v>
      </c>
      <c r="K41" s="45">
        <f t="shared" si="5"/>
        <v>1.1236E-4</v>
      </c>
      <c r="L41" s="44">
        <f t="shared" si="1"/>
        <v>5.0836900000000001E-3</v>
      </c>
      <c r="M41" s="33">
        <v>7.1300000000000002E-2</v>
      </c>
      <c r="N41" s="4">
        <v>2013</v>
      </c>
      <c r="O41" s="7">
        <v>2.29E-2</v>
      </c>
      <c r="P41" s="11">
        <v>2.5000000000000001E-2</v>
      </c>
      <c r="Q41" s="45">
        <f t="shared" si="7"/>
        <v>4.4100000000000052E-6</v>
      </c>
      <c r="R41" s="48">
        <f t="shared" si="3"/>
        <v>5.7759999999999999E-3</v>
      </c>
      <c r="S41" s="33">
        <v>7.5999999999999998E-2</v>
      </c>
      <c r="T41" s="4">
        <v>2013</v>
      </c>
      <c r="U41" s="7">
        <v>-4.0000000000000002E-4</v>
      </c>
      <c r="V41" s="2">
        <v>0.02</v>
      </c>
      <c r="W41" s="45">
        <f t="shared" si="13"/>
        <v>4.1616000000000005E-4</v>
      </c>
      <c r="X41" s="48">
        <f t="shared" si="6"/>
        <v>6.4802500000000008E-3</v>
      </c>
      <c r="Y41" s="35">
        <v>8.0500000000000002E-2</v>
      </c>
      <c r="Z41" s="4">
        <v>2013</v>
      </c>
      <c r="AA41" s="8">
        <v>2.4500000000000001E-2</v>
      </c>
      <c r="AB41" s="11">
        <v>2.5000000000000001E-2</v>
      </c>
      <c r="AC41" s="45">
        <f t="shared" si="11"/>
        <v>2.5000000000000047E-7</v>
      </c>
      <c r="AD41" s="48">
        <f t="shared" si="2"/>
        <v>3.2035599999999998E-3</v>
      </c>
      <c r="AE41" s="33">
        <v>5.6599999999999998E-2</v>
      </c>
      <c r="AF41" s="4">
        <v>2013</v>
      </c>
      <c r="AG41" s="8">
        <v>1.5699999999999999E-2</v>
      </c>
      <c r="AH41" s="11">
        <v>0.02</v>
      </c>
      <c r="AI41" s="45">
        <f t="shared" si="15"/>
        <v>1.8490000000000014E-5</v>
      </c>
      <c r="AJ41" s="48">
        <f t="shared" si="14"/>
        <v>3.8564100000000002E-3</v>
      </c>
      <c r="AK41" s="33">
        <v>6.2100000000000002E-2</v>
      </c>
      <c r="AL41" s="4">
        <v>2013</v>
      </c>
      <c r="AM41" s="8">
        <v>1.44E-2</v>
      </c>
      <c r="AN41" s="11">
        <v>0.02</v>
      </c>
      <c r="AO41" s="45">
        <f t="shared" si="16"/>
        <v>3.1360000000000011E-5</v>
      </c>
      <c r="AP41" s="48">
        <f t="shared" si="12"/>
        <v>4.8580899999999998E-3</v>
      </c>
      <c r="AQ41" s="33">
        <v>6.9699999999999998E-2</v>
      </c>
      <c r="AR41" s="4">
        <v>2013</v>
      </c>
      <c r="AS41" s="7">
        <v>6.2E-2</v>
      </c>
      <c r="AT41" s="7">
        <v>4.4999999999999998E-2</v>
      </c>
      <c r="AU41" s="45">
        <f t="shared" si="17"/>
        <v>2.8900000000000003E-4</v>
      </c>
      <c r="AV41" s="48">
        <f t="shared" si="8"/>
        <v>4.8720400000000002E-3</v>
      </c>
      <c r="AW41" s="35">
        <v>6.9800000000000001E-2</v>
      </c>
      <c r="AX41" s="4">
        <v>2013</v>
      </c>
      <c r="AY41" s="8">
        <v>2.12E-2</v>
      </c>
      <c r="AZ41" s="11">
        <v>2.5000000000000001E-2</v>
      </c>
      <c r="BA41" s="45">
        <f t="shared" si="18"/>
        <v>1.4440000000000009E-5</v>
      </c>
      <c r="BB41" s="48">
        <f t="shared" si="9"/>
        <v>1.41376E-3</v>
      </c>
      <c r="BC41" s="33">
        <v>3.7600000000000001E-2</v>
      </c>
      <c r="BD41" s="4">
        <v>2013</v>
      </c>
      <c r="BE41" s="8">
        <v>3.8699999999999998E-2</v>
      </c>
      <c r="BF41" s="11">
        <v>2.5000000000000001E-2</v>
      </c>
      <c r="BG41" s="45">
        <f t="shared" si="19"/>
        <v>1.8768999999999991E-4</v>
      </c>
      <c r="BH41" s="48">
        <f t="shared" si="22"/>
        <v>3.41056E-3</v>
      </c>
      <c r="BI41" s="33">
        <v>5.8400000000000001E-2</v>
      </c>
      <c r="BJ41" s="4">
        <v>2013</v>
      </c>
      <c r="BK41" s="8">
        <v>3.8100000000000002E-2</v>
      </c>
      <c r="BL41" s="2">
        <v>0.03</v>
      </c>
      <c r="BM41" s="45">
        <f t="shared" si="20"/>
        <v>6.5610000000000044E-5</v>
      </c>
      <c r="BN41" s="48">
        <f t="shared" si="10"/>
        <v>2.4304899999999996E-3</v>
      </c>
      <c r="BO41" s="33">
        <v>4.9299999999999997E-2</v>
      </c>
      <c r="BP41" s="4">
        <v>2013</v>
      </c>
      <c r="BQ41" s="8">
        <v>7.4899999999999994E-2</v>
      </c>
      <c r="BR41" s="11">
        <v>0.05</v>
      </c>
      <c r="BS41" s="45">
        <f t="shared" si="21"/>
        <v>6.2000999999999962E-4</v>
      </c>
      <c r="BT41" s="48">
        <f t="shared" si="23"/>
        <v>8.1902499999999996E-3</v>
      </c>
      <c r="BU41" s="39">
        <v>9.0499999999999997E-2</v>
      </c>
    </row>
    <row r="42" spans="1:73" ht="15.75" customHeight="1">
      <c r="A42" s="1"/>
      <c r="B42" s="4">
        <v>2014</v>
      </c>
      <c r="C42" s="7">
        <v>1.23E-2</v>
      </c>
      <c r="D42" s="2">
        <v>0.02</v>
      </c>
      <c r="E42" s="42">
        <f t="shared" si="4"/>
        <v>5.9290000000000003E-5</v>
      </c>
      <c r="F42" s="44">
        <f t="shared" si="0"/>
        <v>2.9484900000000002E-3</v>
      </c>
      <c r="G42" s="33">
        <v>5.4300000000000001E-2</v>
      </c>
      <c r="H42" s="4">
        <v>2014</v>
      </c>
      <c r="I42" s="7">
        <v>1.9099999999999999E-2</v>
      </c>
      <c r="J42" s="11">
        <v>0.02</v>
      </c>
      <c r="K42" s="45">
        <f t="shared" si="5"/>
        <v>8.1000000000000273E-7</v>
      </c>
      <c r="L42" s="44">
        <f t="shared" si="1"/>
        <v>4.8163600000000004E-3</v>
      </c>
      <c r="M42" s="33">
        <v>6.9400000000000003E-2</v>
      </c>
      <c r="N42" s="4">
        <v>2014</v>
      </c>
      <c r="O42" s="7">
        <v>1.4500000000000001E-2</v>
      </c>
      <c r="P42" s="11">
        <v>2.5000000000000001E-2</v>
      </c>
      <c r="Q42" s="45">
        <f t="shared" si="7"/>
        <v>1.1025000000000001E-4</v>
      </c>
      <c r="R42" s="48">
        <f t="shared" si="3"/>
        <v>3.8192400000000002E-3</v>
      </c>
      <c r="S42" s="33">
        <v>6.1800000000000001E-2</v>
      </c>
      <c r="T42" s="4">
        <v>2014</v>
      </c>
      <c r="U42" s="7">
        <v>-1.8E-3</v>
      </c>
      <c r="V42" s="2">
        <v>0.02</v>
      </c>
      <c r="W42" s="45">
        <f t="shared" si="13"/>
        <v>4.7523999999999998E-4</v>
      </c>
      <c r="X42" s="48">
        <f t="shared" si="6"/>
        <v>6.3202500000000003E-3</v>
      </c>
      <c r="Y42" s="35">
        <v>7.9500000000000001E-2</v>
      </c>
      <c r="Z42" s="4">
        <v>2014</v>
      </c>
      <c r="AA42" s="8">
        <v>2.4899999999999999E-2</v>
      </c>
      <c r="AB42" s="11">
        <v>2.5000000000000001E-2</v>
      </c>
      <c r="AC42" s="45">
        <f t="shared" si="11"/>
        <v>1.0000000000000573E-8</v>
      </c>
      <c r="AD42" s="48">
        <f t="shared" si="2"/>
        <v>3.6966400000000002E-3</v>
      </c>
      <c r="AE42" s="33">
        <v>6.08E-2</v>
      </c>
      <c r="AF42" s="4">
        <v>2014</v>
      </c>
      <c r="AG42" s="8">
        <v>4.8999999999999998E-3</v>
      </c>
      <c r="AH42" s="11">
        <v>0.02</v>
      </c>
      <c r="AI42" s="45">
        <f t="shared" si="15"/>
        <v>2.2801000000000001E-4</v>
      </c>
      <c r="AJ42" s="48">
        <f t="shared" si="14"/>
        <v>3.4928099999999998E-3</v>
      </c>
      <c r="AK42" s="33">
        <v>5.91E-2</v>
      </c>
      <c r="AL42" s="4">
        <v>2014</v>
      </c>
      <c r="AM42" s="8">
        <v>3.3999999999999998E-3</v>
      </c>
      <c r="AN42" s="11">
        <v>0.02</v>
      </c>
      <c r="AO42" s="45">
        <f t="shared" si="16"/>
        <v>2.7556E-4</v>
      </c>
      <c r="AP42" s="48">
        <f t="shared" si="12"/>
        <v>3.7454399999999996E-3</v>
      </c>
      <c r="AQ42" s="33">
        <v>6.1199999999999997E-2</v>
      </c>
      <c r="AR42" s="4">
        <v>2014</v>
      </c>
      <c r="AS42" s="7">
        <v>6.3299999999999995E-2</v>
      </c>
      <c r="AT42" s="7">
        <v>4.4999999999999998E-2</v>
      </c>
      <c r="AU42" s="45">
        <f t="shared" si="17"/>
        <v>3.3488999999999991E-4</v>
      </c>
      <c r="AV42" s="48">
        <f t="shared" si="8"/>
        <v>4.4355600000000007E-3</v>
      </c>
      <c r="AW42" s="35">
        <v>6.6600000000000006E-2</v>
      </c>
      <c r="AX42" s="4">
        <v>2014</v>
      </c>
      <c r="AY42" s="8">
        <v>2.0400000000000001E-2</v>
      </c>
      <c r="AZ42" s="11">
        <v>2.5000000000000001E-2</v>
      </c>
      <c r="BA42" s="45">
        <f t="shared" si="18"/>
        <v>2.1160000000000001E-5</v>
      </c>
      <c r="BB42" s="48">
        <f t="shared" si="9"/>
        <v>1.3176899999999998E-3</v>
      </c>
      <c r="BC42" s="33">
        <v>3.6299999999999999E-2</v>
      </c>
      <c r="BD42" s="4">
        <v>2014</v>
      </c>
      <c r="BE42" s="8">
        <v>2.0400000000000001E-2</v>
      </c>
      <c r="BF42" s="11">
        <v>2.5000000000000001E-2</v>
      </c>
      <c r="BG42" s="45">
        <f t="shared" si="19"/>
        <v>2.1160000000000001E-5</v>
      </c>
      <c r="BH42" s="48">
        <f t="shared" si="22"/>
        <v>2.9268100000000002E-3</v>
      </c>
      <c r="BI42" s="33">
        <v>5.4100000000000002E-2</v>
      </c>
      <c r="BJ42" s="4">
        <v>2014</v>
      </c>
      <c r="BK42" s="8">
        <v>4.02E-2</v>
      </c>
      <c r="BL42" s="2">
        <v>0.03</v>
      </c>
      <c r="BM42" s="45">
        <f t="shared" si="20"/>
        <v>1.0404000000000001E-4</v>
      </c>
      <c r="BN42" s="48">
        <f t="shared" si="10"/>
        <v>2.3328900000000002E-3</v>
      </c>
      <c r="BO42" s="33">
        <v>4.8300000000000003E-2</v>
      </c>
      <c r="BP42" s="4">
        <v>2014</v>
      </c>
      <c r="BQ42" s="8">
        <v>8.8499999999999995E-2</v>
      </c>
      <c r="BR42" s="11">
        <v>0.05</v>
      </c>
      <c r="BS42" s="45">
        <f t="shared" si="21"/>
        <v>1.4822499999999994E-3</v>
      </c>
      <c r="BT42" s="48">
        <f t="shared" si="23"/>
        <v>9.920159999999999E-3</v>
      </c>
      <c r="BU42" s="39">
        <v>9.9599999999999994E-2</v>
      </c>
    </row>
    <row r="43" spans="1:73" ht="15.75" customHeight="1">
      <c r="A43" s="1"/>
      <c r="B43" s="4">
        <v>2015</v>
      </c>
      <c r="C43" s="7">
        <v>2.8999999999999998E-3</v>
      </c>
      <c r="D43" s="2">
        <v>0.02</v>
      </c>
      <c r="E43" s="42">
        <f t="shared" si="4"/>
        <v>2.9241E-4</v>
      </c>
      <c r="F43" s="44">
        <f t="shared" si="0"/>
        <v>2.9159999999999998E-3</v>
      </c>
      <c r="G43" s="33">
        <v>5.3999999999999999E-2</v>
      </c>
      <c r="H43" s="4">
        <v>2015</v>
      </c>
      <c r="I43" s="7">
        <v>1.1299999999999999E-2</v>
      </c>
      <c r="J43" s="11">
        <v>0.02</v>
      </c>
      <c r="K43" s="45">
        <f t="shared" si="5"/>
        <v>7.5690000000000016E-5</v>
      </c>
      <c r="L43" s="44">
        <f t="shared" si="1"/>
        <v>4.8163600000000004E-3</v>
      </c>
      <c r="M43" s="33">
        <v>6.9400000000000003E-2</v>
      </c>
      <c r="N43" s="4">
        <v>2015</v>
      </c>
      <c r="O43" s="7">
        <v>3.7000000000000002E-3</v>
      </c>
      <c r="P43" s="11">
        <v>2.5000000000000001E-2</v>
      </c>
      <c r="Q43" s="45">
        <f t="shared" si="7"/>
        <v>4.5368999999999997E-4</v>
      </c>
      <c r="R43" s="48">
        <f t="shared" si="3"/>
        <v>2.8944399999999999E-3</v>
      </c>
      <c r="S43" s="33">
        <v>5.3800000000000001E-2</v>
      </c>
      <c r="T43" s="4">
        <v>2015</v>
      </c>
      <c r="U43" s="7">
        <v>-5.0000000000000001E-4</v>
      </c>
      <c r="V43" s="2">
        <v>0.02</v>
      </c>
      <c r="W43" s="45">
        <f t="shared" si="13"/>
        <v>4.2025000000000005E-4</v>
      </c>
      <c r="X43" s="48">
        <f t="shared" si="6"/>
        <v>5.5204900000000012E-3</v>
      </c>
      <c r="Y43" s="35">
        <v>7.4300000000000005E-2</v>
      </c>
      <c r="Z43" s="4">
        <v>2015</v>
      </c>
      <c r="AA43" s="8">
        <v>1.5100000000000001E-2</v>
      </c>
      <c r="AB43" s="11">
        <v>2.5000000000000001E-2</v>
      </c>
      <c r="AC43" s="45">
        <f t="shared" si="11"/>
        <v>9.8010000000000019E-5</v>
      </c>
      <c r="AD43" s="48">
        <f t="shared" si="2"/>
        <v>3.6723599999999999E-3</v>
      </c>
      <c r="AE43" s="33">
        <v>6.0600000000000001E-2</v>
      </c>
      <c r="AF43" s="4">
        <v>2015</v>
      </c>
      <c r="AG43" s="8">
        <v>-6.3E-3</v>
      </c>
      <c r="AH43" s="11">
        <v>0.02</v>
      </c>
      <c r="AI43" s="45">
        <f t="shared" si="15"/>
        <v>6.9169000000000001E-4</v>
      </c>
      <c r="AJ43" s="48">
        <f t="shared" si="14"/>
        <v>2.7457600000000003E-3</v>
      </c>
      <c r="AK43" s="33">
        <v>5.2400000000000002E-2</v>
      </c>
      <c r="AL43" s="4">
        <v>2015</v>
      </c>
      <c r="AM43" s="8">
        <v>3.0999999999999999E-3</v>
      </c>
      <c r="AN43" s="11">
        <v>0.02</v>
      </c>
      <c r="AO43" s="45">
        <f t="shared" si="16"/>
        <v>2.8561000000000005E-4</v>
      </c>
      <c r="AP43" s="48">
        <f t="shared" si="12"/>
        <v>2.5603599999999998E-3</v>
      </c>
      <c r="AQ43" s="33">
        <v>5.0599999999999999E-2</v>
      </c>
      <c r="AR43" s="4">
        <v>2015</v>
      </c>
      <c r="AS43" s="7">
        <v>9.0300000000000005E-2</v>
      </c>
      <c r="AT43" s="7">
        <v>4.4999999999999998E-2</v>
      </c>
      <c r="AU43" s="45">
        <f t="shared" si="17"/>
        <v>2.0520900000000008E-3</v>
      </c>
      <c r="AV43" s="48">
        <f t="shared" si="8"/>
        <v>7.10649E-3</v>
      </c>
      <c r="AW43" s="35">
        <v>8.43E-2</v>
      </c>
      <c r="AX43" s="4">
        <v>2015</v>
      </c>
      <c r="AY43" s="8">
        <v>2.1700000000000001E-2</v>
      </c>
      <c r="AZ43" s="11">
        <v>2.5000000000000001E-2</v>
      </c>
      <c r="BA43" s="45">
        <f t="shared" si="18"/>
        <v>1.0890000000000006E-5</v>
      </c>
      <c r="BB43" s="48">
        <f t="shared" si="9"/>
        <v>2.0249999999999999E-3</v>
      </c>
      <c r="BC43" s="33">
        <v>4.4999999999999998E-2</v>
      </c>
      <c r="BD43" s="4">
        <v>2015</v>
      </c>
      <c r="BE43" s="8">
        <v>1.6299999999999999E-2</v>
      </c>
      <c r="BF43" s="11">
        <v>2.5000000000000001E-2</v>
      </c>
      <c r="BG43" s="45">
        <f t="shared" si="19"/>
        <v>7.5690000000000056E-5</v>
      </c>
      <c r="BH43" s="48">
        <f t="shared" si="22"/>
        <v>2.0340100000000002E-3</v>
      </c>
      <c r="BI43" s="33">
        <v>4.5100000000000001E-2</v>
      </c>
      <c r="BJ43" s="4">
        <v>2015</v>
      </c>
      <c r="BK43" s="8">
        <v>2.7199999999999998E-2</v>
      </c>
      <c r="BL43" s="2">
        <v>0.03</v>
      </c>
      <c r="BM43" s="45">
        <f t="shared" si="20"/>
        <v>7.8400000000000029E-6</v>
      </c>
      <c r="BN43" s="48">
        <f t="shared" si="10"/>
        <v>1.8922499999999998E-3</v>
      </c>
      <c r="BO43" s="33">
        <v>4.3499999999999997E-2</v>
      </c>
      <c r="BP43" s="4">
        <v>2015</v>
      </c>
      <c r="BQ43" s="8">
        <v>7.6700000000000004E-2</v>
      </c>
      <c r="BR43" s="11">
        <v>0.05</v>
      </c>
      <c r="BS43" s="45">
        <f t="shared" si="21"/>
        <v>7.1289000000000009E-4</v>
      </c>
      <c r="BT43" s="48">
        <f t="shared" si="23"/>
        <v>1.0629609999999999E-2</v>
      </c>
      <c r="BU43" s="39">
        <v>0.1031</v>
      </c>
    </row>
    <row r="44" spans="1:73" ht="15.75" customHeight="1">
      <c r="A44" s="1"/>
      <c r="B44" s="4">
        <v>2016</v>
      </c>
      <c r="C44" s="7">
        <v>6.4999999999999997E-3</v>
      </c>
      <c r="D44" s="2">
        <v>0.02</v>
      </c>
      <c r="E44" s="42">
        <f t="shared" si="4"/>
        <v>1.8225000000000004E-4</v>
      </c>
      <c r="F44" s="44">
        <f t="shared" si="0"/>
        <v>2.6316899999999999E-3</v>
      </c>
      <c r="G44" s="33">
        <v>5.1299999999999998E-2</v>
      </c>
      <c r="H44" s="4">
        <v>2016</v>
      </c>
      <c r="I44" s="7">
        <v>1.43E-2</v>
      </c>
      <c r="J44" s="11">
        <v>0.02</v>
      </c>
      <c r="K44" s="45">
        <f t="shared" si="5"/>
        <v>3.2490000000000002E-5</v>
      </c>
      <c r="L44" s="44">
        <f t="shared" si="1"/>
        <v>4.970249999999999E-3</v>
      </c>
      <c r="M44" s="33">
        <v>7.0499999999999993E-2</v>
      </c>
      <c r="N44" s="4">
        <v>2016</v>
      </c>
      <c r="O44" s="7">
        <v>1.01E-2</v>
      </c>
      <c r="P44" s="11">
        <v>2.5000000000000001E-2</v>
      </c>
      <c r="Q44" s="45">
        <f t="shared" si="7"/>
        <v>2.2201000000000005E-4</v>
      </c>
      <c r="R44" s="48">
        <f t="shared" si="3"/>
        <v>2.39121E-3</v>
      </c>
      <c r="S44" s="33">
        <v>4.8899999999999999E-2</v>
      </c>
      <c r="T44" s="4">
        <v>2016</v>
      </c>
      <c r="U44" s="7">
        <v>9.7999999999999997E-3</v>
      </c>
      <c r="V44" s="2">
        <v>0.02</v>
      </c>
      <c r="W44" s="45">
        <f t="shared" si="13"/>
        <v>1.0404000000000001E-4</v>
      </c>
      <c r="X44" s="48">
        <f t="shared" si="6"/>
        <v>4.8860100000000005E-3</v>
      </c>
      <c r="Y44" s="35">
        <v>6.9900000000000004E-2</v>
      </c>
      <c r="Z44" s="4">
        <v>2016</v>
      </c>
      <c r="AA44" s="8">
        <v>1.2800000000000001E-2</v>
      </c>
      <c r="AB44" s="11">
        <v>2.5000000000000001E-2</v>
      </c>
      <c r="AC44" s="45">
        <f t="shared" si="11"/>
        <v>1.4884000000000002E-4</v>
      </c>
      <c r="AD44" s="48">
        <f t="shared" si="2"/>
        <v>3.2604099999999996E-3</v>
      </c>
      <c r="AE44" s="33">
        <v>5.7099999999999998E-2</v>
      </c>
      <c r="AF44" s="4">
        <v>2016</v>
      </c>
      <c r="AG44" s="8">
        <v>-5.4000000000000003E-3</v>
      </c>
      <c r="AH44" s="11">
        <v>0.02</v>
      </c>
      <c r="AI44" s="45">
        <f t="shared" si="15"/>
        <v>6.4515999999999998E-4</v>
      </c>
      <c r="AJ44" s="48">
        <f t="shared" si="14"/>
        <v>2.3136099999999998E-3</v>
      </c>
      <c r="AK44" s="33">
        <v>4.8099999999999997E-2</v>
      </c>
      <c r="AL44" s="4">
        <v>2016</v>
      </c>
      <c r="AM44" s="8">
        <v>6.7999999999999996E-3</v>
      </c>
      <c r="AN44" s="11">
        <v>0.02</v>
      </c>
      <c r="AO44" s="45">
        <f t="shared" si="16"/>
        <v>1.7423999999999999E-4</v>
      </c>
      <c r="AP44" s="48">
        <f t="shared" si="12"/>
        <v>1.57609E-3</v>
      </c>
      <c r="AQ44" s="33">
        <v>3.9699999999999999E-2</v>
      </c>
      <c r="AR44" s="4">
        <v>2016</v>
      </c>
      <c r="AS44" s="7">
        <v>8.7400000000000005E-2</v>
      </c>
      <c r="AT44" s="7">
        <v>4.4999999999999998E-2</v>
      </c>
      <c r="AU44" s="45">
        <f t="shared" si="17"/>
        <v>1.7977600000000007E-3</v>
      </c>
      <c r="AV44" s="48">
        <f t="shared" si="8"/>
        <v>1.3456000000000001E-2</v>
      </c>
      <c r="AW44" s="35">
        <v>0.11600000000000001</v>
      </c>
      <c r="AX44" s="4">
        <v>2016</v>
      </c>
      <c r="AY44" s="8">
        <v>3.5499999999999997E-2</v>
      </c>
      <c r="AZ44" s="11">
        <v>2.5000000000000001E-2</v>
      </c>
      <c r="BA44" s="45">
        <f t="shared" si="18"/>
        <v>1.102499999999999E-4</v>
      </c>
      <c r="BB44" s="48">
        <f t="shared" si="9"/>
        <v>2.2657600000000003E-3</v>
      </c>
      <c r="BC44" s="33">
        <v>4.7600000000000003E-2</v>
      </c>
      <c r="BD44" s="4">
        <v>2016</v>
      </c>
      <c r="BE44" s="8">
        <v>1.7000000000000001E-2</v>
      </c>
      <c r="BF44" s="11">
        <v>2.5000000000000001E-2</v>
      </c>
      <c r="BG44" s="45">
        <f t="shared" si="19"/>
        <v>6.3999999999999997E-5</v>
      </c>
      <c r="BH44" s="48">
        <f t="shared" si="22"/>
        <v>1.11556E-3</v>
      </c>
      <c r="BI44" s="33">
        <v>3.3399999999999999E-2</v>
      </c>
      <c r="BJ44" s="4">
        <v>2016</v>
      </c>
      <c r="BK44" s="8">
        <v>2.8199999999999999E-2</v>
      </c>
      <c r="BL44" s="2">
        <v>0.03</v>
      </c>
      <c r="BM44" s="45">
        <f t="shared" si="20"/>
        <v>3.2399999999999982E-6</v>
      </c>
      <c r="BN44" s="48">
        <f t="shared" si="10"/>
        <v>1.50544E-3</v>
      </c>
      <c r="BO44" s="33">
        <v>3.8800000000000001E-2</v>
      </c>
      <c r="BP44" s="4">
        <v>2016</v>
      </c>
      <c r="BQ44" s="8">
        <v>7.7799999999999994E-2</v>
      </c>
      <c r="BR44" s="11">
        <v>0.05</v>
      </c>
      <c r="BS44" s="45">
        <f t="shared" si="21"/>
        <v>7.7283999999999957E-4</v>
      </c>
      <c r="BT44" s="48">
        <f t="shared" si="23"/>
        <v>1.190281E-2</v>
      </c>
      <c r="BU44" s="39">
        <v>0.1091</v>
      </c>
    </row>
    <row r="45" spans="1:73" ht="15.75" customHeight="1">
      <c r="A45" s="1"/>
      <c r="B45" s="4">
        <v>2017</v>
      </c>
      <c r="C45" s="7">
        <v>1.8499999999999999E-2</v>
      </c>
      <c r="D45" s="2">
        <v>0.02</v>
      </c>
      <c r="E45" s="42">
        <f t="shared" si="4"/>
        <v>2.2500000000000039E-6</v>
      </c>
      <c r="F45" s="44">
        <f t="shared" si="0"/>
        <v>2.2372900000000003E-3</v>
      </c>
      <c r="G45" s="33">
        <v>4.7300000000000002E-2</v>
      </c>
      <c r="H45" s="4">
        <v>2017</v>
      </c>
      <c r="I45" s="7">
        <v>1.6E-2</v>
      </c>
      <c r="J45" s="11">
        <v>0.02</v>
      </c>
      <c r="K45" s="45">
        <f t="shared" si="5"/>
        <v>1.5999999999999999E-5</v>
      </c>
      <c r="L45" s="44">
        <f t="shared" si="1"/>
        <v>4.0959999999999998E-3</v>
      </c>
      <c r="M45" s="33">
        <v>6.4000000000000001E-2</v>
      </c>
      <c r="N45" s="4">
        <v>2017</v>
      </c>
      <c r="O45" s="7">
        <v>2.5600000000000001E-2</v>
      </c>
      <c r="P45" s="11">
        <v>2.5000000000000001E-2</v>
      </c>
      <c r="Q45" s="45">
        <f t="shared" si="7"/>
        <v>3.5999999999999978E-7</v>
      </c>
      <c r="R45" s="48">
        <f t="shared" si="3"/>
        <v>1.9359999999999998E-3</v>
      </c>
      <c r="S45" s="33">
        <v>4.3999999999999997E-2</v>
      </c>
      <c r="T45" s="4">
        <v>2017</v>
      </c>
      <c r="U45" s="7">
        <v>1.7899999999999999E-2</v>
      </c>
      <c r="V45" s="2">
        <v>0.02</v>
      </c>
      <c r="W45" s="45">
        <f t="shared" si="13"/>
        <v>4.4100000000000052E-6</v>
      </c>
      <c r="X45" s="48">
        <f t="shared" si="6"/>
        <v>4.5158399999999993E-3</v>
      </c>
      <c r="Y45" s="35">
        <v>6.7199999999999996E-2</v>
      </c>
      <c r="Z45" s="4">
        <v>2017</v>
      </c>
      <c r="AA45" s="8">
        <v>1.95E-2</v>
      </c>
      <c r="AB45" s="11">
        <v>2.5000000000000001E-2</v>
      </c>
      <c r="AC45" s="45">
        <f t="shared" si="11"/>
        <v>3.0250000000000017E-5</v>
      </c>
      <c r="AD45" s="48">
        <f t="shared" si="2"/>
        <v>3.12481E-3</v>
      </c>
      <c r="AE45" s="33">
        <v>5.5899999999999998E-2</v>
      </c>
      <c r="AF45" s="4">
        <v>2017</v>
      </c>
      <c r="AG45" s="8">
        <v>2.3999999999999998E-3</v>
      </c>
      <c r="AH45" s="11">
        <v>0.02</v>
      </c>
      <c r="AI45" s="45">
        <f t="shared" si="15"/>
        <v>3.0976000000000002E-4</v>
      </c>
      <c r="AJ45" s="48">
        <f t="shared" si="14"/>
        <v>1.7808400000000001E-3</v>
      </c>
      <c r="AK45" s="33">
        <v>4.2200000000000001E-2</v>
      </c>
      <c r="AL45" s="4">
        <v>2017</v>
      </c>
      <c r="AM45" s="8">
        <v>2.4500000000000001E-2</v>
      </c>
      <c r="AN45" s="11">
        <v>0.02</v>
      </c>
      <c r="AO45" s="45">
        <f t="shared" si="16"/>
        <v>2.0250000000000004E-5</v>
      </c>
      <c r="AP45" s="48">
        <f t="shared" si="12"/>
        <v>8.4681000000000003E-4</v>
      </c>
      <c r="AQ45" s="33">
        <v>2.9100000000000001E-2</v>
      </c>
      <c r="AR45" s="4">
        <v>2017</v>
      </c>
      <c r="AS45" s="7">
        <v>3.4500000000000003E-2</v>
      </c>
      <c r="AT45" s="7">
        <v>4.4999999999999998E-2</v>
      </c>
      <c r="AU45" s="45">
        <f t="shared" si="17"/>
        <v>1.102499999999999E-4</v>
      </c>
      <c r="AV45" s="48">
        <f t="shared" si="8"/>
        <v>1.6435240000000004E-2</v>
      </c>
      <c r="AW45" s="35">
        <v>0.12820000000000001</v>
      </c>
      <c r="AX45" s="4">
        <v>2017</v>
      </c>
      <c r="AY45" s="8">
        <v>1.8800000000000001E-2</v>
      </c>
      <c r="AZ45" s="11">
        <v>2.5000000000000001E-2</v>
      </c>
      <c r="BA45" s="45">
        <f t="shared" si="18"/>
        <v>3.8440000000000011E-5</v>
      </c>
      <c r="BB45" s="48">
        <f t="shared" si="9"/>
        <v>1.7556099999999999E-3</v>
      </c>
      <c r="BC45" s="33">
        <v>4.19E-2</v>
      </c>
      <c r="BD45" s="4">
        <v>2017</v>
      </c>
      <c r="BE45" s="8">
        <v>1.7600000000000001E-2</v>
      </c>
      <c r="BF45" s="11">
        <v>2.5000000000000001E-2</v>
      </c>
      <c r="BG45" s="45">
        <f t="shared" si="19"/>
        <v>5.4760000000000004E-5</v>
      </c>
      <c r="BH45" s="48">
        <f t="shared" si="22"/>
        <v>1.0758400000000002E-3</v>
      </c>
      <c r="BI45" s="33">
        <v>3.2800000000000003E-2</v>
      </c>
      <c r="BJ45" s="4">
        <v>2017</v>
      </c>
      <c r="BK45" s="8">
        <v>6.0400000000000002E-2</v>
      </c>
      <c r="BL45" s="2">
        <v>0.03</v>
      </c>
      <c r="BM45" s="45">
        <f t="shared" si="20"/>
        <v>9.2416000000000026E-4</v>
      </c>
      <c r="BN45" s="48">
        <f t="shared" si="10"/>
        <v>1.16964E-3</v>
      </c>
      <c r="BO45" s="33">
        <v>3.4200000000000001E-2</v>
      </c>
      <c r="BP45" s="4">
        <v>2017</v>
      </c>
      <c r="BQ45" s="8">
        <v>0.1114</v>
      </c>
      <c r="BR45" s="11">
        <v>0.05</v>
      </c>
      <c r="BS45" s="45">
        <f t="shared" si="21"/>
        <v>3.7699599999999997E-3</v>
      </c>
      <c r="BT45" s="48">
        <f t="shared" si="23"/>
        <v>1.1946489999999999E-2</v>
      </c>
      <c r="BU45" s="39">
        <v>0.10929999999999999</v>
      </c>
    </row>
    <row r="46" spans="1:73" ht="15.75" customHeight="1">
      <c r="A46" s="1"/>
      <c r="B46" s="4">
        <v>2018</v>
      </c>
      <c r="C46" s="7">
        <v>1.6E-2</v>
      </c>
      <c r="D46" s="2">
        <v>0.02</v>
      </c>
      <c r="E46" s="42">
        <f t="shared" si="4"/>
        <v>1.5999999999999999E-5</v>
      </c>
      <c r="F46" s="44">
        <f t="shared" si="0"/>
        <v>1.8748899999999999E-3</v>
      </c>
      <c r="G46" s="33">
        <v>4.3299999999999998E-2</v>
      </c>
      <c r="H46" s="4">
        <v>2018</v>
      </c>
      <c r="I46" s="7">
        <v>2.2700000000000001E-2</v>
      </c>
      <c r="J46" s="11">
        <v>0.02</v>
      </c>
      <c r="K46" s="45">
        <f t="shared" si="5"/>
        <v>7.2900000000000056E-6</v>
      </c>
      <c r="L46" s="44">
        <f t="shared" si="1"/>
        <v>3.4692099999999999E-3</v>
      </c>
      <c r="M46" s="33">
        <v>5.8900000000000001E-2</v>
      </c>
      <c r="N46" s="4">
        <v>2018</v>
      </c>
      <c r="O46" s="7">
        <v>2.29E-2</v>
      </c>
      <c r="P46" s="11">
        <v>2.5000000000000001E-2</v>
      </c>
      <c r="Q46" s="45">
        <f t="shared" si="7"/>
        <v>4.4100000000000052E-6</v>
      </c>
      <c r="R46" s="48">
        <f t="shared" si="3"/>
        <v>1.6646400000000002E-3</v>
      </c>
      <c r="S46" s="33">
        <v>4.0800000000000003E-2</v>
      </c>
      <c r="T46" s="4">
        <v>2018</v>
      </c>
      <c r="U46" s="7">
        <v>1.95E-2</v>
      </c>
      <c r="V46" s="2">
        <v>0.02</v>
      </c>
      <c r="W46" s="45">
        <f t="shared" si="13"/>
        <v>2.5000000000000047E-7</v>
      </c>
      <c r="X46" s="48">
        <f t="shared" si="6"/>
        <v>4.0576900000000009E-3</v>
      </c>
      <c r="Y46" s="35">
        <v>6.3700000000000007E-2</v>
      </c>
      <c r="Z46" s="4">
        <v>2018</v>
      </c>
      <c r="AA46" s="8">
        <v>1.9099999999999999E-2</v>
      </c>
      <c r="AB46" s="11">
        <v>2.5000000000000001E-2</v>
      </c>
      <c r="AC46" s="45">
        <f t="shared" si="11"/>
        <v>3.4810000000000028E-5</v>
      </c>
      <c r="AD46" s="48">
        <f t="shared" si="2"/>
        <v>2.8089999999999999E-3</v>
      </c>
      <c r="AE46" s="33">
        <v>5.2999999999999999E-2</v>
      </c>
      <c r="AF46" s="4">
        <v>2018</v>
      </c>
      <c r="AG46" s="8">
        <v>8.0999999999999996E-3</v>
      </c>
      <c r="AH46" s="11">
        <v>0.03</v>
      </c>
      <c r="AI46" s="45">
        <f t="shared" si="15"/>
        <v>4.7961E-4</v>
      </c>
      <c r="AJ46" s="48">
        <f t="shared" si="14"/>
        <v>1.6000000000000001E-3</v>
      </c>
      <c r="AK46" s="33">
        <v>0.04</v>
      </c>
      <c r="AL46" s="4">
        <v>2018</v>
      </c>
      <c r="AM46" s="8">
        <v>2.1499999999999998E-2</v>
      </c>
      <c r="AN46" s="11">
        <v>0.02</v>
      </c>
      <c r="AO46" s="45">
        <f t="shared" si="16"/>
        <v>2.2499999999999937E-6</v>
      </c>
      <c r="AP46" s="48">
        <f t="shared" si="12"/>
        <v>5.1529000000000006E-4</v>
      </c>
      <c r="AQ46" s="33">
        <v>2.2700000000000001E-2</v>
      </c>
      <c r="AR46" s="4">
        <v>2018</v>
      </c>
      <c r="AS46" s="7">
        <v>3.6600000000000001E-2</v>
      </c>
      <c r="AT46" s="7">
        <v>4.4999999999999998E-2</v>
      </c>
      <c r="AU46" s="45">
        <f t="shared" si="17"/>
        <v>7.0559999999999961E-5</v>
      </c>
      <c r="AV46" s="48">
        <f t="shared" si="8"/>
        <v>1.5202890000000002E-2</v>
      </c>
      <c r="AW46" s="35">
        <v>0.12330000000000001</v>
      </c>
      <c r="AX46" s="4">
        <v>2018</v>
      </c>
      <c r="AY46" s="8">
        <v>2.76E-2</v>
      </c>
      <c r="AZ46" s="11">
        <v>0.02</v>
      </c>
      <c r="BA46" s="45">
        <f t="shared" si="18"/>
        <v>5.7759999999999989E-5</v>
      </c>
      <c r="BB46" s="48">
        <f t="shared" si="9"/>
        <v>1.50544E-3</v>
      </c>
      <c r="BC46" s="33">
        <v>3.8800000000000001E-2</v>
      </c>
      <c r="BD46" s="4">
        <v>2018</v>
      </c>
      <c r="BE46" s="8">
        <v>2.6800000000000001E-2</v>
      </c>
      <c r="BF46" s="11">
        <v>2.5000000000000001E-2</v>
      </c>
      <c r="BG46" s="45">
        <f t="shared" si="19"/>
        <v>3.2399999999999982E-6</v>
      </c>
      <c r="BH46" s="48">
        <f t="shared" si="22"/>
        <v>9.6099999999999994E-4</v>
      </c>
      <c r="BI46" s="33">
        <v>3.1E-2</v>
      </c>
      <c r="BJ46" s="4">
        <v>2018</v>
      </c>
      <c r="BK46" s="8">
        <v>4.9000000000000002E-2</v>
      </c>
      <c r="BL46" s="2">
        <v>0.03</v>
      </c>
      <c r="BM46" s="45">
        <f t="shared" si="20"/>
        <v>3.610000000000001E-4</v>
      </c>
      <c r="BN46" s="48">
        <f t="shared" si="10"/>
        <v>1.1088900000000002E-3</v>
      </c>
      <c r="BO46" s="33">
        <v>3.3300000000000003E-2</v>
      </c>
      <c r="BP46" s="4">
        <v>2018</v>
      </c>
      <c r="BQ46" s="8">
        <v>0.1633</v>
      </c>
      <c r="BR46" s="11">
        <v>0.05</v>
      </c>
      <c r="BS46" s="45">
        <f t="shared" si="21"/>
        <v>1.283689E-2</v>
      </c>
      <c r="BT46" s="48">
        <f t="shared" si="23"/>
        <v>1.2056039999999999E-2</v>
      </c>
      <c r="BU46" s="39">
        <v>0.10979999999999999</v>
      </c>
    </row>
    <row r="47" spans="1:73" ht="15.75" customHeight="1">
      <c r="A47" s="1"/>
      <c r="B47" s="4">
        <v>2019</v>
      </c>
      <c r="C47" s="7">
        <v>1.6199999999999999E-2</v>
      </c>
      <c r="D47" s="2">
        <v>0.02</v>
      </c>
      <c r="E47" s="42">
        <f t="shared" si="4"/>
        <v>1.4440000000000009E-5</v>
      </c>
      <c r="F47" s="44">
        <f t="shared" si="0"/>
        <v>1.6810000000000002E-3</v>
      </c>
      <c r="G47" s="33">
        <v>4.1000000000000002E-2</v>
      </c>
      <c r="H47" s="4">
        <v>2019</v>
      </c>
      <c r="I47" s="7">
        <v>1.95E-2</v>
      </c>
      <c r="J47" s="11">
        <v>0.02</v>
      </c>
      <c r="K47" s="45">
        <f t="shared" si="5"/>
        <v>2.5000000000000047E-7</v>
      </c>
      <c r="L47" s="44">
        <f t="shared" si="1"/>
        <v>3.2832899999999995E-3</v>
      </c>
      <c r="M47" s="33">
        <v>5.7299999999999997E-2</v>
      </c>
      <c r="N47" s="4">
        <v>2019</v>
      </c>
      <c r="O47" s="7">
        <v>1.7399999999999999E-2</v>
      </c>
      <c r="P47" s="11">
        <v>2.5000000000000001E-2</v>
      </c>
      <c r="Q47" s="45">
        <f t="shared" si="7"/>
        <v>5.7760000000000037E-5</v>
      </c>
      <c r="R47" s="48">
        <f t="shared" si="3"/>
        <v>1.46689E-3</v>
      </c>
      <c r="S47" s="33">
        <v>3.8300000000000001E-2</v>
      </c>
      <c r="T47" s="4">
        <v>2019</v>
      </c>
      <c r="U47" s="7">
        <v>1.78E-2</v>
      </c>
      <c r="V47" s="2">
        <v>0.02</v>
      </c>
      <c r="W47" s="45">
        <f t="shared" si="13"/>
        <v>4.8400000000000028E-6</v>
      </c>
      <c r="X47" s="48">
        <f t="shared" si="6"/>
        <v>4.6648899999999997E-3</v>
      </c>
      <c r="Y47" s="35">
        <v>6.83E-2</v>
      </c>
      <c r="Z47" s="4">
        <v>2019</v>
      </c>
      <c r="AA47" s="8">
        <v>1.61E-2</v>
      </c>
      <c r="AB47" s="11">
        <v>2.5000000000000001E-2</v>
      </c>
      <c r="AC47" s="45">
        <f t="shared" si="11"/>
        <v>7.9210000000000036E-5</v>
      </c>
      <c r="AD47" s="48">
        <f t="shared" si="2"/>
        <v>2.66256E-3</v>
      </c>
      <c r="AE47" s="33">
        <v>5.16E-2</v>
      </c>
      <c r="AF47" s="4">
        <v>2019</v>
      </c>
      <c r="AG47" s="8">
        <v>8.3999999999999995E-3</v>
      </c>
      <c r="AH47" s="11">
        <v>0.02</v>
      </c>
      <c r="AI47" s="45">
        <f t="shared" si="15"/>
        <v>1.3456000000000001E-4</v>
      </c>
      <c r="AJ47" s="48">
        <f t="shared" si="14"/>
        <v>1.444E-3</v>
      </c>
      <c r="AK47" s="33">
        <v>3.7999999999999999E-2</v>
      </c>
      <c r="AL47" s="4">
        <v>2019</v>
      </c>
      <c r="AM47" s="8">
        <v>2.8500000000000001E-2</v>
      </c>
      <c r="AN47" s="11">
        <v>0.02</v>
      </c>
      <c r="AO47" s="45">
        <f t="shared" si="16"/>
        <v>7.2250000000000008E-5</v>
      </c>
      <c r="AP47" s="48">
        <f t="shared" si="12"/>
        <v>4.0803999999999998E-4</v>
      </c>
      <c r="AQ47" s="33">
        <v>2.0199999999999999E-2</v>
      </c>
      <c r="AR47" s="4">
        <v>2019</v>
      </c>
      <c r="AS47" s="7">
        <v>3.73E-2</v>
      </c>
      <c r="AT47" s="7">
        <v>4.2500000000000003E-2</v>
      </c>
      <c r="AU47" s="45">
        <f t="shared" si="17"/>
        <v>2.7040000000000032E-5</v>
      </c>
      <c r="AV47" s="48">
        <f t="shared" si="8"/>
        <v>1.423249E-2</v>
      </c>
      <c r="AW47" s="35">
        <v>0.1193</v>
      </c>
      <c r="AX47" s="4">
        <v>2019</v>
      </c>
      <c r="AY47" s="8">
        <v>2.1700000000000001E-2</v>
      </c>
      <c r="AZ47" s="11">
        <v>0.02</v>
      </c>
      <c r="BA47" s="45">
        <f t="shared" si="18"/>
        <v>2.8900000000000003E-6</v>
      </c>
      <c r="BB47" s="48">
        <f t="shared" si="9"/>
        <v>1.3689999999999998E-3</v>
      </c>
      <c r="BC47" s="33">
        <v>3.6999999999999998E-2</v>
      </c>
      <c r="BD47" s="4">
        <v>2019</v>
      </c>
      <c r="BE47" s="8">
        <v>3.0099999999999998E-2</v>
      </c>
      <c r="BF47" s="11">
        <v>2.5000000000000001E-2</v>
      </c>
      <c r="BG47" s="45">
        <f t="shared" si="19"/>
        <v>2.600999999999997E-5</v>
      </c>
      <c r="BH47" s="48">
        <f t="shared" si="22"/>
        <v>1.5444900000000001E-3</v>
      </c>
      <c r="BI47" s="33">
        <v>3.9300000000000002E-2</v>
      </c>
      <c r="BJ47" s="4">
        <v>2019</v>
      </c>
      <c r="BK47" s="8">
        <v>3.6400000000000002E-2</v>
      </c>
      <c r="BL47" s="2">
        <v>0.03</v>
      </c>
      <c r="BM47" s="45">
        <f t="shared" si="20"/>
        <v>4.0960000000000035E-5</v>
      </c>
      <c r="BN47" s="48">
        <f t="shared" si="10"/>
        <v>1.2250000000000002E-3</v>
      </c>
      <c r="BO47" s="33">
        <v>3.5000000000000003E-2</v>
      </c>
      <c r="BP47" s="4">
        <v>2019</v>
      </c>
      <c r="BQ47" s="8">
        <v>0.15179999999999999</v>
      </c>
      <c r="BR47" s="11">
        <v>0.05</v>
      </c>
      <c r="BS47" s="45">
        <f t="shared" si="21"/>
        <v>1.0363239999999998E-2</v>
      </c>
      <c r="BT47" s="48">
        <f t="shared" si="23"/>
        <v>1.8769000000000004E-2</v>
      </c>
      <c r="BU47" s="39">
        <v>0.13700000000000001</v>
      </c>
    </row>
    <row r="48" spans="1:73" ht="15.75" customHeight="1">
      <c r="A48" s="1"/>
      <c r="B48" s="15">
        <v>2020</v>
      </c>
      <c r="C48" s="16">
        <v>1.4E-2</v>
      </c>
      <c r="D48" s="17">
        <v>0.02</v>
      </c>
      <c r="E48" s="43">
        <f t="shared" si="4"/>
        <v>3.6000000000000001E-5</v>
      </c>
      <c r="F48" s="44">
        <f t="shared" si="0"/>
        <v>2.1159999999999998E-3</v>
      </c>
      <c r="G48" s="33">
        <v>4.5999999999999999E-2</v>
      </c>
      <c r="H48" s="15">
        <v>2020</v>
      </c>
      <c r="I48" s="16">
        <v>6.1999999999999998E-3</v>
      </c>
      <c r="J48" s="18">
        <v>0.02</v>
      </c>
      <c r="K48" s="46">
        <f t="shared" si="5"/>
        <v>1.9044E-4</v>
      </c>
      <c r="L48" s="44">
        <f t="shared" si="1"/>
        <v>9.1393600000000009E-3</v>
      </c>
      <c r="M48" s="33">
        <v>9.5600000000000004E-2</v>
      </c>
      <c r="N48" s="15">
        <v>2020</v>
      </c>
      <c r="O48" s="16">
        <v>8.0000000000000002E-3</v>
      </c>
      <c r="P48" s="18">
        <v>2.5000000000000001E-2</v>
      </c>
      <c r="Q48" s="46">
        <f t="shared" si="7"/>
        <v>2.8900000000000003E-4</v>
      </c>
      <c r="R48" s="48">
        <f t="shared" si="3"/>
        <v>2.0070399999999999E-3</v>
      </c>
      <c r="S48" s="33">
        <v>4.48E-2</v>
      </c>
      <c r="T48" s="15">
        <v>2020</v>
      </c>
      <c r="U48" s="16">
        <v>8.2000000000000007E-3</v>
      </c>
      <c r="V48" s="17">
        <v>0.02</v>
      </c>
      <c r="W48" s="46">
        <f t="shared" si="13"/>
        <v>1.3924E-4</v>
      </c>
      <c r="X48" s="48">
        <f t="shared" si="6"/>
        <v>7.1402500000000008E-3</v>
      </c>
      <c r="Y48" s="35">
        <v>8.4500000000000006E-2</v>
      </c>
      <c r="Z48" s="15">
        <v>2020</v>
      </c>
      <c r="AA48" s="19">
        <v>7.4999999999999997E-3</v>
      </c>
      <c r="AB48" s="18">
        <v>2.5000000000000001E-2</v>
      </c>
      <c r="AC48" s="46">
        <f t="shared" si="11"/>
        <v>3.0625000000000004E-4</v>
      </c>
      <c r="AD48" s="48">
        <f t="shared" si="2"/>
        <v>4.1860899999999991E-3</v>
      </c>
      <c r="AE48" s="33">
        <v>6.4699999999999994E-2</v>
      </c>
      <c r="AF48" s="15">
        <v>2020</v>
      </c>
      <c r="AG48" s="19">
        <v>-5.4999999999999997E-3</v>
      </c>
      <c r="AH48" s="18">
        <v>0.02</v>
      </c>
      <c r="AI48" s="46">
        <f t="shared" si="15"/>
        <v>6.5025000000000011E-4</v>
      </c>
      <c r="AJ48" s="48">
        <f t="shared" si="14"/>
        <v>1.8748899999999999E-3</v>
      </c>
      <c r="AK48" s="33">
        <v>4.3299999999999998E-2</v>
      </c>
      <c r="AL48" s="15">
        <v>2020</v>
      </c>
      <c r="AM48" s="16">
        <v>3.32E-2</v>
      </c>
      <c r="AN48" s="18">
        <v>0.02</v>
      </c>
      <c r="AO48" s="46">
        <f t="shared" si="16"/>
        <v>1.7423999999999999E-4</v>
      </c>
      <c r="AP48" s="40"/>
      <c r="AQ48" s="1"/>
      <c r="AR48" s="15">
        <v>2020</v>
      </c>
      <c r="AS48" s="16">
        <v>4.5199999999999997E-2</v>
      </c>
      <c r="AT48" s="16">
        <v>0.04</v>
      </c>
      <c r="AU48" s="46">
        <f t="shared" si="17"/>
        <v>2.7039999999999961E-5</v>
      </c>
      <c r="AV48" s="48">
        <f t="shared" si="8"/>
        <v>1.8686889999999998E-2</v>
      </c>
      <c r="AW48" s="35">
        <v>0.13669999999999999</v>
      </c>
      <c r="AX48" s="15">
        <v>2020</v>
      </c>
      <c r="AY48" s="16">
        <v>1.4E-2</v>
      </c>
      <c r="AZ48" s="18">
        <v>0.02</v>
      </c>
      <c r="BA48" s="46">
        <f t="shared" si="18"/>
        <v>3.6000000000000001E-5</v>
      </c>
      <c r="BB48" s="40"/>
      <c r="BC48" s="1"/>
      <c r="BD48" s="15">
        <v>2020</v>
      </c>
      <c r="BE48" s="16">
        <v>2.6800000000000001E-2</v>
      </c>
      <c r="BF48" s="18">
        <v>2.5000000000000001E-2</v>
      </c>
      <c r="BG48" s="46">
        <f t="shared" si="19"/>
        <v>3.2399999999999982E-6</v>
      </c>
      <c r="BH48" s="40"/>
      <c r="BI48" s="1"/>
      <c r="BJ48" s="15">
        <v>2020</v>
      </c>
      <c r="BK48" s="16">
        <v>3.4000000000000002E-2</v>
      </c>
      <c r="BL48" s="17">
        <v>0.03</v>
      </c>
      <c r="BM48" s="46">
        <f t="shared" si="20"/>
        <v>1.600000000000003E-5</v>
      </c>
      <c r="BN48" s="40"/>
      <c r="BO48" s="1"/>
      <c r="BP48" s="15">
        <v>2020</v>
      </c>
      <c r="BQ48" s="16">
        <v>0.14000000000000001</v>
      </c>
      <c r="BR48" s="18">
        <v>0.05</v>
      </c>
      <c r="BS48" s="46">
        <f t="shared" si="21"/>
        <v>8.1000000000000013E-3</v>
      </c>
      <c r="BT48" s="50"/>
      <c r="BU48" s="38"/>
    </row>
    <row r="49" spans="1:73" s="13" customFormat="1" ht="15.75" customHeight="1">
      <c r="A49" s="1"/>
      <c r="B49" s="20" t="s">
        <v>24</v>
      </c>
      <c r="C49" s="21"/>
      <c r="D49" s="21"/>
      <c r="E49" s="22">
        <f>SUM(E17:E48)</f>
        <v>8.4455200000000015E-3</v>
      </c>
      <c r="F49" s="76"/>
      <c r="G49" s="78">
        <f>AVERAGE(G7:G48)</f>
        <v>5.6045238095238072E-2</v>
      </c>
      <c r="H49" s="21"/>
      <c r="I49" s="21"/>
      <c r="J49" s="23"/>
      <c r="K49" s="24">
        <f>SUM(K19:K48)</f>
        <v>2.7985500000000012E-3</v>
      </c>
      <c r="L49" s="76"/>
      <c r="M49" s="78">
        <f>AVERAGE(M7:M48)</f>
        <v>8.2414285714285718E-2</v>
      </c>
      <c r="N49" s="21"/>
      <c r="O49" s="110">
        <f>AVERAGE(O20:O48)</f>
        <v>2.122068965517241E-2</v>
      </c>
      <c r="P49" s="21"/>
      <c r="Q49" s="24">
        <f>SUM(Q20:Q48)</f>
        <v>2.6645000000000002E-3</v>
      </c>
      <c r="R49" s="76"/>
      <c r="S49" s="78">
        <f>AVERAGE(S11:S48)</f>
        <v>7.1086842105263157E-2</v>
      </c>
      <c r="T49" s="21"/>
      <c r="U49" s="21"/>
      <c r="V49" s="21"/>
      <c r="W49" s="24">
        <f>SUM(W23:W48)</f>
        <v>4.5391599999999987E-3</v>
      </c>
      <c r="X49" s="76"/>
      <c r="Y49" s="78">
        <f>AVERAGE(Y19:Y48)</f>
        <v>7.3046666666666663E-2</v>
      </c>
      <c r="Z49" s="21"/>
      <c r="AA49" s="21"/>
      <c r="AB49" s="25"/>
      <c r="AC49" s="24">
        <f>SUM(AC21:AC48)</f>
        <v>3.5605999999999993E-3</v>
      </c>
      <c r="AD49" s="76"/>
      <c r="AE49" s="78">
        <f>AVERAGE(AE7:AE48)</f>
        <v>6.8104761904761904E-2</v>
      </c>
      <c r="AF49" s="21"/>
      <c r="AG49" s="21"/>
      <c r="AH49" s="21"/>
      <c r="AI49" s="24">
        <f>SUM(AI26:AI48)</f>
        <v>9.9766200000000003E-3</v>
      </c>
      <c r="AJ49" s="76"/>
      <c r="AK49" s="78">
        <f>AVERAGE(AK23:AK48)</f>
        <v>7.0423076923076908E-2</v>
      </c>
      <c r="AL49" s="21"/>
      <c r="AM49" s="21"/>
      <c r="AN49" s="21"/>
      <c r="AO49" s="24">
        <f>SUM(AO26:AO48)</f>
        <v>7.37976E-3</v>
      </c>
      <c r="AP49" s="76"/>
      <c r="AQ49" s="78">
        <f>AVERAGE(AQ21:AQ47)</f>
        <v>5.9081481481481471E-2</v>
      </c>
      <c r="AR49" s="21"/>
      <c r="AS49" s="21"/>
      <c r="AT49" s="21"/>
      <c r="AU49" s="24">
        <f>SUM(AU27:AU48)</f>
        <v>2.2053630000000008E-2</v>
      </c>
      <c r="AV49" s="76"/>
      <c r="AW49" s="79">
        <f>AVERAGE(AW20:AW48)</f>
        <v>8.854827586206894E-2</v>
      </c>
      <c r="AX49" s="21"/>
      <c r="AY49" s="21"/>
      <c r="AZ49" s="21"/>
      <c r="BA49" s="24">
        <f>SUM(BA29:BA48)</f>
        <v>1.9371900000000003E-3</v>
      </c>
      <c r="BB49" s="76"/>
      <c r="BC49" s="80">
        <f>AVERAGE(BC20:BC47)</f>
        <v>3.9717857142857138E-2</v>
      </c>
      <c r="BD49" s="21"/>
      <c r="BE49" s="21"/>
      <c r="BF49" s="21"/>
      <c r="BG49" s="24">
        <f>SUM(BG29:BG48)</f>
        <v>2.439061000000001E-2</v>
      </c>
      <c r="BH49" s="81"/>
      <c r="BI49" s="82">
        <f>AVERAGE(BI31:BI47)</f>
        <v>4.6394117647058829E-2</v>
      </c>
      <c r="BJ49" s="67"/>
      <c r="BK49" s="21"/>
      <c r="BL49" s="21"/>
      <c r="BM49" s="24">
        <f>SUM(BM29:BM48)</f>
        <v>5.0855500000000012E-3</v>
      </c>
      <c r="BN49" s="81"/>
      <c r="BO49" s="82">
        <f>AVERAGE(BO20:BO47)</f>
        <v>3.9582142857142857E-2</v>
      </c>
      <c r="BP49" s="67"/>
      <c r="BQ49" s="21"/>
      <c r="BR49" s="21"/>
      <c r="BS49" s="24">
        <f>SUM(BS30:BS48)</f>
        <v>6.0714640000000007E-2</v>
      </c>
      <c r="BT49" s="83"/>
      <c r="BU49" s="84">
        <f>AVERAGE(BU33:BU47)</f>
        <v>0.10376000000000001</v>
      </c>
    </row>
    <row r="50" spans="1:73" s="13" customFormat="1" ht="15.75" customHeight="1">
      <c r="A50" s="1"/>
      <c r="B50" s="70" t="s">
        <v>25</v>
      </c>
      <c r="C50" s="3"/>
      <c r="D50" s="3"/>
      <c r="E50" s="26">
        <f>E49/(COUNT(E7:E48)-1)</f>
        <v>2.7243612903225811E-4</v>
      </c>
      <c r="F50" s="73">
        <f>SUM(F7:F48)/(COUNT(F7:F48)-1)</f>
        <v>3.5978290243902427E-3</v>
      </c>
      <c r="G50" s="74"/>
      <c r="H50" s="3"/>
      <c r="I50" s="3"/>
      <c r="J50" s="27"/>
      <c r="K50" s="69">
        <f>K49/(COUNT(K7:K48)-1)</f>
        <v>9.6501724137931072E-5</v>
      </c>
      <c r="L50" s="73">
        <f>SUM(L7:L48)/(COUNT(L7:L48)-1)</f>
        <v>7.2467682926829263E-3</v>
      </c>
      <c r="M50" s="74"/>
      <c r="N50" s="3"/>
      <c r="O50" s="3"/>
      <c r="P50" s="3"/>
      <c r="Q50" s="69">
        <f>Q49/(COUNT(Q7:Q48)-1)</f>
        <v>9.5160714285714293E-5</v>
      </c>
      <c r="R50" s="73">
        <f>SUM(R7:R48)/(COUNT(R7:R48)-1)</f>
        <v>5.6869586486486485E-3</v>
      </c>
      <c r="S50" s="74"/>
      <c r="T50" s="3"/>
      <c r="U50" s="3"/>
      <c r="V50" s="3"/>
      <c r="W50" s="69">
        <f>W49/(COUNT(W7:W48)-1)</f>
        <v>1.8156639999999995E-4</v>
      </c>
      <c r="X50" s="73">
        <f>SUM(X7:X48)/(COUNT(X7:X48)-1)</f>
        <v>5.7844255172413792E-3</v>
      </c>
      <c r="Y50" s="74"/>
      <c r="Z50" s="3"/>
      <c r="AA50" s="3"/>
      <c r="AB50" s="3"/>
      <c r="AC50" s="69">
        <f>AC49/(COUNT(AC7:AC48)-1)</f>
        <v>1.3187407407407406E-4</v>
      </c>
      <c r="AD50" s="73">
        <f>SUM(AD7:AD48)/(COUNT(AD7:AD48)-1)</f>
        <v>5.0499619512195133E-3</v>
      </c>
      <c r="AE50" s="74"/>
      <c r="AF50" s="3"/>
      <c r="AG50" s="3"/>
      <c r="AH50" s="3"/>
      <c r="AI50" s="69">
        <f>AI49/(COUNT(AI7:AI48)-1)</f>
        <v>4.3376608695652177E-4</v>
      </c>
      <c r="AJ50" s="73">
        <f>SUM(AJ7:AJ48)/(COUNT(AJ7:AJ48)-1)</f>
        <v>5.5595200000000001E-3</v>
      </c>
      <c r="AK50" s="74"/>
      <c r="AL50" s="3"/>
      <c r="AM50" s="3"/>
      <c r="AN50" s="3"/>
      <c r="AO50" s="69">
        <f>AO49/(COUNT(AO7:AO48)-1)</f>
        <v>3.3544363636363637E-4</v>
      </c>
      <c r="AP50" s="73">
        <f>SUM(AP7:AP48)/(COUNT(AP7:AP48)-1)</f>
        <v>4.0393753846153842E-3</v>
      </c>
      <c r="AQ50" s="74"/>
      <c r="AR50" s="3"/>
      <c r="AS50" s="3"/>
      <c r="AT50" s="3"/>
      <c r="AU50" s="69">
        <f>AU49/(COUNT(AU7:AU48)-1)</f>
        <v>1.0501728571428576E-3</v>
      </c>
      <c r="AV50" s="73">
        <f>SUM(AV7:AV48)/(COUNT(AV7:AV48)-1)</f>
        <v>8.5589710714285717E-3</v>
      </c>
      <c r="AW50" s="75"/>
      <c r="AX50" s="3"/>
      <c r="AY50" s="3"/>
      <c r="AZ50" s="3"/>
      <c r="BA50" s="69">
        <f>BA49/(COUNT(BA7:BA48)-1)</f>
        <v>1.0195736842105264E-4</v>
      </c>
      <c r="BB50" s="73">
        <f>SUM(BB7:BB48)/(COUNT(BB7:BB48)-1)</f>
        <v>1.7127396296296293E-3</v>
      </c>
      <c r="BC50" s="75"/>
      <c r="BD50" s="3"/>
      <c r="BE50" s="3"/>
      <c r="BF50" s="3"/>
      <c r="BG50" s="69">
        <f>BG49/(COUNT(BG7:BG48)-1)</f>
        <v>1.2837163157894743E-3</v>
      </c>
      <c r="BH50" s="73">
        <f>SUM(BH7:BH48)/(COUNT(BH7:BH48)-1)</f>
        <v>2.6668043750000003E-3</v>
      </c>
      <c r="BI50" s="75"/>
      <c r="BJ50" s="68"/>
      <c r="BK50" s="3"/>
      <c r="BL50" s="3"/>
      <c r="BM50" s="69">
        <f>BM49/(COUNT(BM7:BM48)-1)</f>
        <v>2.6766052631578953E-4</v>
      </c>
      <c r="BN50" s="73">
        <f>SUM(BN7:BN48)/(COUNT(BN7:BN48)-1)</f>
        <v>1.7254692592592589E-3</v>
      </c>
      <c r="BO50" s="76"/>
      <c r="BP50" s="68"/>
      <c r="BQ50" s="3"/>
      <c r="BR50" s="3"/>
      <c r="BS50" s="69">
        <f>BS49/(COUNT(BS7:BS48)-1)</f>
        <v>3.3730355555555559E-3</v>
      </c>
      <c r="BT50" s="77">
        <f>SUM(BT7:BT48)/(COUNT(BT7:BT48)-1)</f>
        <v>1.1752372857142857E-2</v>
      </c>
      <c r="BU50" s="75"/>
    </row>
    <row r="51" spans="1:73" ht="15.75" customHeight="1">
      <c r="A51" s="1"/>
      <c r="B51" s="1"/>
      <c r="C51" s="1"/>
      <c r="D51" s="1"/>
      <c r="E51" s="85"/>
      <c r="F51" s="1"/>
      <c r="G51" s="1"/>
      <c r="H51" s="2"/>
      <c r="I51" s="1"/>
      <c r="J51" s="1"/>
      <c r="K51" s="86"/>
      <c r="L51" s="1"/>
      <c r="M51" s="1"/>
      <c r="N51" s="1"/>
      <c r="O51" s="1"/>
      <c r="P51" s="1"/>
      <c r="Q51" s="86"/>
      <c r="R51" s="1"/>
      <c r="S51" s="1"/>
      <c r="T51" s="1"/>
      <c r="U51" s="1"/>
      <c r="V51" s="1"/>
      <c r="W51" s="86"/>
      <c r="X51" s="1"/>
      <c r="Y51" s="1"/>
      <c r="Z51" s="1"/>
      <c r="AA51" s="1"/>
      <c r="AB51" s="1"/>
      <c r="AC51" s="86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86"/>
      <c r="AP51" s="1"/>
      <c r="AQ51" s="1"/>
      <c r="AR51" s="1"/>
      <c r="AS51" s="1"/>
      <c r="AT51" s="1"/>
      <c r="AU51" s="86"/>
      <c r="AV51" s="1"/>
      <c r="AW51" s="1"/>
      <c r="BA51" s="87"/>
      <c r="BG51" s="87"/>
      <c r="BM51" s="87"/>
      <c r="BS51" s="87"/>
    </row>
    <row r="52" spans="1:73" ht="15.75" customHeight="1">
      <c r="A52" s="1"/>
      <c r="B52" s="1"/>
      <c r="C52" s="1"/>
      <c r="D52" s="1"/>
      <c r="E52" s="72"/>
      <c r="F52" s="1"/>
      <c r="G52" s="1"/>
      <c r="H52" s="2"/>
      <c r="I52" s="1"/>
      <c r="J52" s="1"/>
      <c r="K52" s="1"/>
      <c r="L52" s="1"/>
      <c r="M52" s="1"/>
      <c r="N52" s="1"/>
      <c r="O52" s="1"/>
      <c r="P52" s="1">
        <f>COUNT(P20:P48)</f>
        <v>29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73" ht="15.75" customHeigh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73" ht="15.75" customHeight="1">
      <c r="A54" s="1"/>
      <c r="J54" s="1"/>
      <c r="K54" s="7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73" ht="15.75" customHeight="1">
      <c r="A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73" ht="15.75" customHeight="1">
      <c r="A56" s="1"/>
      <c r="B56" s="122" t="s">
        <v>26</v>
      </c>
      <c r="C56" s="123"/>
      <c r="D56" s="124"/>
      <c r="E56" s="1"/>
      <c r="F56" s="125" t="s">
        <v>27</v>
      </c>
      <c r="G56" s="126"/>
      <c r="H56" s="12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28" t="s">
        <v>28</v>
      </c>
      <c r="AV56" s="128"/>
      <c r="AW56" s="1"/>
      <c r="BR56" t="s">
        <v>11</v>
      </c>
    </row>
    <row r="57" spans="1:73" ht="15.75" customHeight="1">
      <c r="A57" s="1"/>
      <c r="B57" s="55" t="s">
        <v>29</v>
      </c>
      <c r="C57" s="66" t="s">
        <v>30</v>
      </c>
      <c r="D57" s="65" t="s">
        <v>31</v>
      </c>
      <c r="E57" s="1"/>
      <c r="F57" s="55" t="s">
        <v>29</v>
      </c>
      <c r="G57" s="32" t="s">
        <v>30</v>
      </c>
      <c r="H57" s="37" t="s">
        <v>32</v>
      </c>
      <c r="J57" s="1"/>
      <c r="K57" s="1"/>
      <c r="L57" s="1"/>
      <c r="M57" s="1"/>
      <c r="N57" s="1"/>
      <c r="O57" s="1"/>
      <c r="P57" s="33"/>
      <c r="Q57" s="7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 t="s">
        <v>17</v>
      </c>
      <c r="AW57" s="1" t="s">
        <v>33</v>
      </c>
      <c r="BR57" t="s">
        <v>33</v>
      </c>
      <c r="BS57" t="s">
        <v>17</v>
      </c>
    </row>
    <row r="58" spans="1:73" ht="15.75" customHeight="1">
      <c r="A58" s="1"/>
      <c r="B58" s="63" t="s">
        <v>2</v>
      </c>
      <c r="C58" s="28">
        <v>9.5160714285714293E-5</v>
      </c>
      <c r="D58" s="29">
        <v>1</v>
      </c>
      <c r="E58" s="1"/>
      <c r="F58" s="57" t="s">
        <v>8</v>
      </c>
      <c r="G58" s="58">
        <v>1.7127396296296293E-3</v>
      </c>
      <c r="H58" s="29">
        <v>1</v>
      </c>
      <c r="L58" s="1"/>
      <c r="M58" s="1"/>
      <c r="N58" s="1"/>
      <c r="O58" s="1"/>
      <c r="P58" s="33"/>
      <c r="Q58" s="7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35">
        <v>0.1021</v>
      </c>
      <c r="AW58" s="7">
        <v>4.8599999999999997E-2</v>
      </c>
      <c r="BR58" s="8">
        <v>8.1799999999999998E-2</v>
      </c>
      <c r="BS58" s="39">
        <v>9.5100000000000004E-2</v>
      </c>
    </row>
    <row r="59" spans="1:73" ht="15.75" customHeight="1">
      <c r="A59" s="1"/>
      <c r="B59" s="63" t="s">
        <v>1</v>
      </c>
      <c r="C59" s="28">
        <v>9.6501724137931072E-5</v>
      </c>
      <c r="D59" s="29">
        <v>2</v>
      </c>
      <c r="E59" s="1"/>
      <c r="F59" s="59" t="s">
        <v>10</v>
      </c>
      <c r="G59" s="60">
        <v>1.7254692592592589E-3</v>
      </c>
      <c r="H59" s="29">
        <v>2</v>
      </c>
      <c r="L59" s="1"/>
      <c r="M59" s="1"/>
      <c r="N59" s="1"/>
      <c r="O59" s="1"/>
      <c r="P59" s="33"/>
      <c r="Q59" s="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35">
        <v>9.9000000000000005E-2</v>
      </c>
      <c r="AW59" s="7">
        <v>7.0400000000000004E-2</v>
      </c>
      <c r="BR59" s="8">
        <v>9.6000000000000002E-2</v>
      </c>
      <c r="BS59" s="39">
        <v>9.0700000000000003E-2</v>
      </c>
    </row>
    <row r="60" spans="1:73" ht="15.75" customHeight="1">
      <c r="A60" s="1"/>
      <c r="B60" s="63" t="s">
        <v>8</v>
      </c>
      <c r="C60" s="28">
        <v>1.0195736842105264E-4</v>
      </c>
      <c r="D60" s="29">
        <v>3</v>
      </c>
      <c r="E60" s="1"/>
      <c r="F60" s="59" t="s">
        <v>9</v>
      </c>
      <c r="G60" s="60">
        <v>2.6668043750000003E-3</v>
      </c>
      <c r="H60" s="29">
        <v>3</v>
      </c>
      <c r="L60" s="1"/>
      <c r="M60" s="1"/>
      <c r="N60" s="1"/>
      <c r="O60" s="1"/>
      <c r="P60" s="33"/>
      <c r="Q60" s="7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35">
        <v>9.6100000000000005E-2</v>
      </c>
      <c r="AW60" s="7">
        <v>6.8400000000000002E-2</v>
      </c>
      <c r="BR60" s="8">
        <v>8.7599999999999997E-2</v>
      </c>
      <c r="BS60" s="39">
        <v>9.1600000000000001E-2</v>
      </c>
    </row>
    <row r="61" spans="1:73" ht="15.75" customHeight="1">
      <c r="A61" s="1"/>
      <c r="B61" s="63" t="s">
        <v>4</v>
      </c>
      <c r="C61" s="28">
        <v>1.3187407407407406E-4</v>
      </c>
      <c r="D61" s="29">
        <v>4</v>
      </c>
      <c r="E61" s="1"/>
      <c r="F61" s="59" t="s">
        <v>0</v>
      </c>
      <c r="G61" s="60">
        <v>3.5978290243902427E-3</v>
      </c>
      <c r="H61" s="29">
        <v>4</v>
      </c>
      <c r="L61" s="1"/>
      <c r="M61" s="1"/>
      <c r="N61" s="1"/>
      <c r="O61" s="1"/>
      <c r="P61" s="33"/>
      <c r="Q61" s="7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35">
        <v>9.3700000000000006E-2</v>
      </c>
      <c r="AW61" s="7">
        <v>8.4500000000000006E-2</v>
      </c>
      <c r="BR61" s="8">
        <v>0.10440000000000001</v>
      </c>
      <c r="BS61" s="39">
        <v>0.1003</v>
      </c>
    </row>
    <row r="62" spans="1:73" ht="15.75" customHeight="1">
      <c r="A62" s="1"/>
      <c r="B62" s="63" t="s">
        <v>3</v>
      </c>
      <c r="C62" s="28">
        <v>1.8156639999999995E-4</v>
      </c>
      <c r="D62" s="29">
        <v>5</v>
      </c>
      <c r="E62" s="1"/>
      <c r="F62" s="59" t="s">
        <v>6</v>
      </c>
      <c r="G62" s="60">
        <v>4.0393753846153842E-3</v>
      </c>
      <c r="H62" s="29">
        <v>5</v>
      </c>
      <c r="L62" s="1"/>
      <c r="M62" s="1"/>
      <c r="N62" s="1"/>
      <c r="O62" s="1"/>
      <c r="P62" s="33"/>
      <c r="Q62" s="7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35">
        <v>9.9900000000000003E-2</v>
      </c>
      <c r="AW62" s="7">
        <v>0.14710000000000001</v>
      </c>
      <c r="BR62" s="8">
        <v>6.25E-2</v>
      </c>
      <c r="BS62" s="39">
        <v>0.13039999999999999</v>
      </c>
    </row>
    <row r="63" spans="1:73" ht="15.75" customHeight="1">
      <c r="A63" s="1"/>
      <c r="B63" s="63" t="s">
        <v>10</v>
      </c>
      <c r="C63" s="28">
        <v>2.6766052631578953E-4</v>
      </c>
      <c r="D63" s="29">
        <v>6</v>
      </c>
      <c r="E63" s="1"/>
      <c r="F63" s="59" t="s">
        <v>4</v>
      </c>
      <c r="G63" s="60">
        <v>5.0499619512195133E-3</v>
      </c>
      <c r="H63" s="29">
        <v>6</v>
      </c>
      <c r="L63" s="1"/>
      <c r="M63" s="1"/>
      <c r="N63" s="1"/>
      <c r="O63" s="1"/>
      <c r="P63" s="33"/>
      <c r="Q63" s="7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35">
        <v>9.11E-2</v>
      </c>
      <c r="AW63" s="7">
        <v>6.6000000000000003E-2</v>
      </c>
      <c r="BR63" s="8">
        <v>8.5699999999999998E-2</v>
      </c>
      <c r="BS63" s="39">
        <v>0.1115</v>
      </c>
    </row>
    <row r="64" spans="1:73" ht="15.75" customHeight="1">
      <c r="A64" s="1"/>
      <c r="B64" s="63" t="s">
        <v>0</v>
      </c>
      <c r="C64" s="28">
        <v>2.7243612903225811E-4</v>
      </c>
      <c r="D64" s="29">
        <v>7</v>
      </c>
      <c r="E64" s="1"/>
      <c r="F64" s="59" t="s">
        <v>5</v>
      </c>
      <c r="G64" s="60">
        <v>5.5595200000000001E-3</v>
      </c>
      <c r="H64" s="29">
        <v>7</v>
      </c>
      <c r="L64" s="1"/>
      <c r="M64" s="1"/>
      <c r="N64" s="1"/>
      <c r="O64" s="1"/>
      <c r="P64" s="33"/>
      <c r="Q64" s="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35">
        <v>9.5699999999999993E-2</v>
      </c>
      <c r="AW64" s="7">
        <v>6.8699999999999997E-2</v>
      </c>
      <c r="BR64" s="8">
        <v>6.4699999999999994E-2</v>
      </c>
      <c r="BS64" s="39">
        <v>9.4100000000000003E-2</v>
      </c>
    </row>
    <row r="65" spans="1:71" ht="15.75" customHeight="1">
      <c r="A65" s="1"/>
      <c r="B65" s="63" t="s">
        <v>6</v>
      </c>
      <c r="C65" s="28">
        <v>3.3544363636363637E-4</v>
      </c>
      <c r="D65" s="29">
        <v>8</v>
      </c>
      <c r="E65" s="1"/>
      <c r="F65" s="59" t="s">
        <v>2</v>
      </c>
      <c r="G65" s="60">
        <v>5.6869586486486485E-3</v>
      </c>
      <c r="H65" s="29">
        <v>8</v>
      </c>
      <c r="L65" s="1"/>
      <c r="M65" s="1"/>
      <c r="N65" s="1"/>
      <c r="O65" s="1"/>
      <c r="P65" s="33"/>
      <c r="Q65" s="7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35">
        <v>8.6400000000000005E-2</v>
      </c>
      <c r="AW65" s="7">
        <v>4.1799999999999997E-2</v>
      </c>
      <c r="BR65" s="8">
        <v>8.8900000000000007E-2</v>
      </c>
      <c r="BS65" s="39">
        <v>8.43E-2</v>
      </c>
    </row>
    <row r="66" spans="1:71" ht="15.75" customHeight="1">
      <c r="A66" s="1"/>
      <c r="B66" s="63" t="s">
        <v>5</v>
      </c>
      <c r="C66" s="109">
        <v>4.3376599999999998E-4</v>
      </c>
      <c r="D66" s="29">
        <v>9</v>
      </c>
      <c r="E66" s="1"/>
      <c r="F66" s="59" t="s">
        <v>3</v>
      </c>
      <c r="G66" s="60">
        <v>5.7844255172413792E-3</v>
      </c>
      <c r="H66" s="29">
        <v>9</v>
      </c>
      <c r="L66" s="1"/>
      <c r="M66" s="1"/>
      <c r="N66" s="1"/>
      <c r="O66" s="1"/>
      <c r="P66" s="33"/>
      <c r="Q66" s="7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35">
        <v>8.3299999999999999E-2</v>
      </c>
      <c r="AW66" s="7">
        <v>3.4599999999999999E-2</v>
      </c>
      <c r="BR66" s="8">
        <v>7.4899999999999994E-2</v>
      </c>
      <c r="BS66" s="39">
        <v>9.0499999999999997E-2</v>
      </c>
    </row>
    <row r="67" spans="1:71" ht="15.75" customHeight="1">
      <c r="A67" s="1"/>
      <c r="B67" s="63" t="s">
        <v>28</v>
      </c>
      <c r="C67" s="28">
        <v>1.0501728571428576E-3</v>
      </c>
      <c r="D67" s="29">
        <v>10</v>
      </c>
      <c r="E67" s="1"/>
      <c r="F67" s="59" t="s">
        <v>1</v>
      </c>
      <c r="G67" s="60">
        <v>7.2467682926829263E-3</v>
      </c>
      <c r="H67" s="29">
        <v>10</v>
      </c>
      <c r="L67" s="1"/>
      <c r="M67" s="1"/>
      <c r="N67" s="1"/>
      <c r="O67" s="1"/>
      <c r="P67" s="33"/>
      <c r="Q67" s="7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35">
        <v>7.3400000000000007E-2</v>
      </c>
      <c r="AW67" s="7">
        <v>5.6800000000000003E-2</v>
      </c>
      <c r="BR67" s="8">
        <v>8.8499999999999995E-2</v>
      </c>
      <c r="BS67" s="39">
        <v>9.9599999999999994E-2</v>
      </c>
    </row>
    <row r="68" spans="1:71" ht="15.75" customHeight="1">
      <c r="A68" s="1"/>
      <c r="B68" s="63" t="s">
        <v>9</v>
      </c>
      <c r="C68" s="28">
        <v>1.2837163157894743E-3</v>
      </c>
      <c r="D68" s="29">
        <v>11</v>
      </c>
      <c r="E68" s="1"/>
      <c r="F68" s="59" t="s">
        <v>28</v>
      </c>
      <c r="G68" s="60">
        <v>8.5589710714285717E-3</v>
      </c>
      <c r="H68" s="29">
        <v>11</v>
      </c>
      <c r="I68" s="1"/>
      <c r="L68" s="1"/>
      <c r="M68" s="1"/>
      <c r="N68" s="1"/>
      <c r="O68" s="1"/>
      <c r="P68" s="33"/>
      <c r="Q68" s="7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35">
        <v>8.5199999999999998E-2</v>
      </c>
      <c r="AW68" s="7">
        <v>4.8899999999999999E-2</v>
      </c>
      <c r="BR68" s="8">
        <v>7.6700000000000004E-2</v>
      </c>
      <c r="BS68" s="39">
        <v>0.1031</v>
      </c>
    </row>
    <row r="69" spans="1:71" ht="15.75" customHeight="1">
      <c r="A69" s="1"/>
      <c r="B69" s="64" t="s">
        <v>11</v>
      </c>
      <c r="C69" s="30">
        <v>3.3730355555555559E-3</v>
      </c>
      <c r="D69" s="31">
        <v>12</v>
      </c>
      <c r="E69" s="1"/>
      <c r="F69" s="61" t="s">
        <v>11</v>
      </c>
      <c r="G69" s="62">
        <v>1.1752372857142857E-2</v>
      </c>
      <c r="H69" s="31">
        <v>12</v>
      </c>
      <c r="I69" s="1"/>
      <c r="L69" s="1"/>
      <c r="M69" s="1"/>
      <c r="N69" s="1"/>
      <c r="O69" s="1"/>
      <c r="P69" s="33"/>
      <c r="Q69" s="7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35">
        <v>7.7299999999999994E-2</v>
      </c>
      <c r="AW69" s="7">
        <v>5.04E-2</v>
      </c>
      <c r="BR69" s="8">
        <v>7.7799999999999994E-2</v>
      </c>
      <c r="BS69" s="39">
        <v>0.1091</v>
      </c>
    </row>
    <row r="70" spans="1:71" ht="15.75" customHeight="1">
      <c r="A70" s="1"/>
      <c r="B70" s="1"/>
      <c r="C70" s="28"/>
      <c r="D70" s="1"/>
      <c r="E70" s="1"/>
      <c r="F70" s="1"/>
      <c r="G70" s="72"/>
      <c r="H70" s="2"/>
      <c r="I70" s="1"/>
      <c r="L70" s="1"/>
      <c r="M70" s="1"/>
      <c r="N70" s="1"/>
      <c r="O70" s="1"/>
      <c r="P70" s="33"/>
      <c r="Q70" s="7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35">
        <v>6.9199999999999998E-2</v>
      </c>
      <c r="AW70" s="7">
        <v>6.6400000000000001E-2</v>
      </c>
      <c r="BR70" s="8">
        <v>0.1114</v>
      </c>
      <c r="BS70" s="39">
        <v>0.10929999999999999</v>
      </c>
    </row>
    <row r="71" spans="1:71" ht="15.75" customHeight="1">
      <c r="A71" s="1"/>
      <c r="B71" s="1"/>
      <c r="C71" s="1"/>
      <c r="D71" s="1"/>
      <c r="E71" s="1"/>
      <c r="F71" s="1"/>
      <c r="G71" s="1"/>
      <c r="H71" s="2"/>
      <c r="I71" s="1"/>
      <c r="L71" s="1"/>
      <c r="M71" s="1"/>
      <c r="N71" s="1"/>
      <c r="O71" s="1"/>
      <c r="P71" s="33"/>
      <c r="Q71" s="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35">
        <v>7.1900000000000006E-2</v>
      </c>
      <c r="AW71" s="7">
        <v>5.3999999999999999E-2</v>
      </c>
      <c r="BR71" s="8">
        <v>0.1633</v>
      </c>
      <c r="BS71" s="39">
        <v>0.10979999999999999</v>
      </c>
    </row>
    <row r="72" spans="1:71" ht="15.75" customHeight="1">
      <c r="A72" s="1"/>
      <c r="B72" s="117" t="s">
        <v>33</v>
      </c>
      <c r="C72" s="118"/>
      <c r="D72" s="117" t="s">
        <v>34</v>
      </c>
      <c r="E72" s="118"/>
      <c r="F72" s="1"/>
      <c r="G72" s="1"/>
      <c r="H72" s="2"/>
      <c r="L72" s="1"/>
      <c r="M72" s="1"/>
      <c r="N72" s="1"/>
      <c r="O72" s="1"/>
      <c r="P72" s="33"/>
      <c r="Q72" s="7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35">
        <v>6.9800000000000001E-2</v>
      </c>
      <c r="AW72" s="7">
        <v>6.2E-2</v>
      </c>
      <c r="BR72" s="8">
        <v>0.15179999999999999</v>
      </c>
      <c r="BS72" s="39">
        <v>0.13700000000000001</v>
      </c>
    </row>
    <row r="73" spans="1:71" ht="15.75" customHeight="1">
      <c r="A73" s="1"/>
      <c r="B73" s="91" t="s">
        <v>2</v>
      </c>
      <c r="C73" s="92">
        <v>9.5160714285714293E-5</v>
      </c>
      <c r="D73" s="96" t="s">
        <v>2</v>
      </c>
      <c r="E73" s="97">
        <v>5.6869586486486485E-3</v>
      </c>
      <c r="H73" s="2"/>
      <c r="L73" s="1"/>
      <c r="M73" s="1"/>
      <c r="N73" s="1"/>
      <c r="O73" s="1"/>
      <c r="P73" s="33"/>
      <c r="Q73" s="7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35">
        <v>6.6600000000000006E-2</v>
      </c>
      <c r="AW73" s="7">
        <v>6.3299999999999995E-2</v>
      </c>
      <c r="BR73" s="16"/>
    </row>
    <row r="74" spans="1:71" ht="15.75" customHeight="1">
      <c r="A74" s="1"/>
      <c r="B74" s="93" t="s">
        <v>1</v>
      </c>
      <c r="C74" s="94">
        <v>9.6501724137931072E-5</v>
      </c>
      <c r="D74" s="98" t="s">
        <v>1</v>
      </c>
      <c r="E74" s="99">
        <v>7.2467682926829263E-3</v>
      </c>
      <c r="H74" s="2"/>
      <c r="L74" s="1"/>
      <c r="M74" s="1"/>
      <c r="N74" s="1"/>
      <c r="O74" s="1"/>
      <c r="P74" s="33"/>
      <c r="Q74" s="7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35">
        <v>8.43E-2</v>
      </c>
      <c r="AW74" s="7">
        <v>9.0300000000000005E-2</v>
      </c>
    </row>
    <row r="75" spans="1:71" ht="15.75" customHeight="1">
      <c r="A75" s="1"/>
      <c r="B75" s="93" t="s">
        <v>8</v>
      </c>
      <c r="C75" s="94">
        <v>1.0195736842105264E-4</v>
      </c>
      <c r="D75" s="98" t="s">
        <v>8</v>
      </c>
      <c r="E75" s="99">
        <v>1.7127396296296293E-3</v>
      </c>
      <c r="H75" s="2"/>
      <c r="L75" s="1"/>
      <c r="M75" s="1"/>
      <c r="N75" s="1"/>
      <c r="O75" s="1"/>
      <c r="P75" s="33"/>
      <c r="Q75" s="7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35">
        <v>0.11600000000000001</v>
      </c>
      <c r="AW75" s="7">
        <v>8.7400000000000005E-2</v>
      </c>
    </row>
    <row r="76" spans="1:71" ht="15.75" customHeight="1">
      <c r="A76" s="1"/>
      <c r="B76" s="93" t="s">
        <v>4</v>
      </c>
      <c r="C76" s="94">
        <v>1.3187407407407406E-4</v>
      </c>
      <c r="D76" s="98" t="s">
        <v>4</v>
      </c>
      <c r="E76" s="99">
        <v>5.0499619512195133E-3</v>
      </c>
      <c r="H76" s="2"/>
      <c r="L76" s="1"/>
      <c r="M76" s="1"/>
      <c r="N76" s="1"/>
      <c r="O76" s="1"/>
      <c r="P76" s="33"/>
      <c r="Q76" s="7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35">
        <v>0.12820000000000001</v>
      </c>
      <c r="AW76" s="7">
        <v>3.4500000000000003E-2</v>
      </c>
    </row>
    <row r="77" spans="1:71" ht="15.75" customHeight="1">
      <c r="A77" s="1"/>
      <c r="B77" s="93" t="s">
        <v>3</v>
      </c>
      <c r="C77" s="94">
        <v>1.8156639999999995E-4</v>
      </c>
      <c r="D77" s="98" t="s">
        <v>3</v>
      </c>
      <c r="E77" s="99">
        <v>5.7844255172413792E-3</v>
      </c>
      <c r="H77" s="2"/>
      <c r="L77" s="1"/>
      <c r="M77" s="1"/>
      <c r="N77" s="1"/>
      <c r="O77" s="1"/>
      <c r="P77" s="33"/>
      <c r="Q77" s="11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35">
        <v>0.12330000000000001</v>
      </c>
      <c r="AW77" s="7">
        <v>3.6600000000000001E-2</v>
      </c>
    </row>
    <row r="78" spans="1:71" ht="15.75" customHeight="1">
      <c r="A78" s="1"/>
      <c r="B78" s="93" t="s">
        <v>10</v>
      </c>
      <c r="C78" s="94">
        <v>2.6766052631578953E-4</v>
      </c>
      <c r="D78" s="98" t="s">
        <v>10</v>
      </c>
      <c r="E78" s="99">
        <v>1.7254692592592589E-3</v>
      </c>
      <c r="H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35">
        <v>0.1193</v>
      </c>
      <c r="AW78" s="7">
        <v>3.73E-2</v>
      </c>
    </row>
    <row r="79" spans="1:71" ht="15.75" customHeight="1">
      <c r="A79" s="1"/>
      <c r="B79" s="93" t="s">
        <v>0</v>
      </c>
      <c r="C79" s="94">
        <v>2.7243612903225811E-4</v>
      </c>
      <c r="D79" s="98" t="s">
        <v>0</v>
      </c>
      <c r="E79" s="99">
        <v>3.5978290243902427E-3</v>
      </c>
      <c r="H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35">
        <v>0.13669999999999999</v>
      </c>
      <c r="AW79" s="16">
        <v>4.5199999999999997E-2</v>
      </c>
    </row>
    <row r="80" spans="1:71" ht="15.75" customHeight="1">
      <c r="A80" s="1"/>
      <c r="B80" s="93" t="s">
        <v>6</v>
      </c>
      <c r="C80" s="94">
        <v>3.3544363636363637E-4</v>
      </c>
      <c r="D80" s="98" t="s">
        <v>6</v>
      </c>
      <c r="E80" s="99">
        <v>4.0393753846153842E-3</v>
      </c>
      <c r="H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customHeight="1">
      <c r="A81" s="1"/>
      <c r="B81" s="93" t="s">
        <v>5</v>
      </c>
      <c r="C81" s="109">
        <v>4.3376599999999998E-4</v>
      </c>
      <c r="D81" s="98" t="s">
        <v>5</v>
      </c>
      <c r="E81" s="99">
        <v>5.5595200000000001E-3</v>
      </c>
      <c r="H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customHeight="1">
      <c r="A82" s="1"/>
      <c r="B82" s="93" t="s">
        <v>9</v>
      </c>
      <c r="C82" s="89">
        <v>1.2837163157894743E-3</v>
      </c>
      <c r="D82" s="90" t="s">
        <v>9</v>
      </c>
      <c r="E82" s="99">
        <v>2.6668043750000003E-3</v>
      </c>
      <c r="H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 customHeight="1">
      <c r="A83" s="1"/>
      <c r="B83" s="93" t="s">
        <v>28</v>
      </c>
      <c r="C83" s="89">
        <v>1.0501728571428576E-3</v>
      </c>
      <c r="D83" s="88" t="s">
        <v>28</v>
      </c>
      <c r="E83" s="99">
        <v>8.5589710714285717E-3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 customHeight="1">
      <c r="A84" s="1"/>
      <c r="B84" s="95" t="s">
        <v>11</v>
      </c>
      <c r="C84" s="101">
        <v>3.3730355555555559E-3</v>
      </c>
      <c r="D84" s="102" t="s">
        <v>11</v>
      </c>
      <c r="E84" s="100">
        <v>1.1752372857142857E-2</v>
      </c>
      <c r="H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 customHeight="1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 customHeight="1">
      <c r="A86" s="1"/>
      <c r="B86" s="117" t="s">
        <v>35</v>
      </c>
      <c r="C86" s="118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 customHeight="1">
      <c r="A87" s="1"/>
      <c r="B87" s="103" t="s">
        <v>36</v>
      </c>
      <c r="C87" s="104">
        <f>_xlfn.COVARIANCE.P(C73:C84,E73:E84)</f>
        <v>1.6773685977866384E-6</v>
      </c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 customHeight="1">
      <c r="A88" s="1"/>
      <c r="B88" s="105" t="s">
        <v>37</v>
      </c>
      <c r="C88" s="106">
        <f>CORREL(C73:C84,E73:E84)</f>
        <v>0.66415543969950541</v>
      </c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 customHeight="1">
      <c r="A89" s="1"/>
      <c r="B89" s="107" t="s">
        <v>38</v>
      </c>
      <c r="C89" s="108">
        <f>CORREL(C73:C82,E73:E82)</f>
        <v>-0.3355400958344289</v>
      </c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 customHeight="1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 customHeight="1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 customHeight="1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 customHeight="1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 customHeight="1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 customHeight="1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 customHeight="1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 customHeight="1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 customHeight="1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.75" customHeight="1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5.75" customHeight="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5.75" customHeight="1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5.75" customHeight="1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5.75" customHeight="1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5.75" customHeight="1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5.75" customHeight="1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5.75" customHeight="1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5.75" customHeight="1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5.75" customHeight="1">
      <c r="A109" s="1"/>
      <c r="B109" s="1"/>
      <c r="C109" s="1"/>
      <c r="D109" s="112" t="s">
        <v>0</v>
      </c>
      <c r="E109" s="112" t="s">
        <v>39</v>
      </c>
      <c r="F109" s="112" t="s">
        <v>2</v>
      </c>
      <c r="G109" s="112" t="s">
        <v>3</v>
      </c>
      <c r="H109" s="113" t="s">
        <v>4</v>
      </c>
      <c r="I109" s="112" t="s">
        <v>40</v>
      </c>
      <c r="J109" s="112" t="s">
        <v>6</v>
      </c>
      <c r="K109" s="112" t="s">
        <v>8</v>
      </c>
      <c r="L109" s="112" t="s">
        <v>9</v>
      </c>
      <c r="M109" s="112" t="s">
        <v>10</v>
      </c>
      <c r="N109" s="112" t="s">
        <v>11</v>
      </c>
      <c r="O109" s="115" t="s">
        <v>28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5.75" customHeight="1">
      <c r="A110" s="1"/>
      <c r="B110" s="1"/>
      <c r="C110" s="1">
        <v>1979</v>
      </c>
      <c r="D110" s="114">
        <v>0.13689999999999999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5.75" customHeight="1">
      <c r="A111" s="1"/>
      <c r="B111" s="1"/>
      <c r="C111" s="1">
        <v>1980</v>
      </c>
      <c r="D111" s="115">
        <v>0.17150000000000001</v>
      </c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1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5.75" customHeight="1">
      <c r="A112" s="1"/>
      <c r="B112" s="1"/>
      <c r="C112" s="1">
        <v>1981</v>
      </c>
      <c r="D112" s="115">
        <v>0.1537</v>
      </c>
      <c r="E112" s="7">
        <v>0.12470000000000001</v>
      </c>
      <c r="F112" s="1"/>
      <c r="G112" s="1"/>
      <c r="H112" s="1"/>
      <c r="I112" s="1"/>
      <c r="J112" s="1"/>
      <c r="K112" s="1"/>
      <c r="L112" s="1"/>
      <c r="M112" s="1"/>
      <c r="N112" s="1"/>
      <c r="O112" s="11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5.75" customHeight="1">
      <c r="A113" s="1"/>
      <c r="B113" s="1"/>
      <c r="C113" s="1">
        <v>1982</v>
      </c>
      <c r="D113" s="115">
        <v>0.16159999999999999</v>
      </c>
      <c r="E113" s="7">
        <v>0.1077</v>
      </c>
      <c r="F113" s="7">
        <v>8.5999999999999993E-2</v>
      </c>
      <c r="G113" s="1"/>
      <c r="H113" s="1"/>
      <c r="I113" s="1"/>
      <c r="J113" s="1"/>
      <c r="K113" s="1"/>
      <c r="L113" s="1"/>
      <c r="M113" s="1"/>
      <c r="N113" s="1"/>
      <c r="O113" s="11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5.75" customHeight="1">
      <c r="A114" s="1"/>
      <c r="B114" s="1"/>
      <c r="C114" s="1">
        <v>1983</v>
      </c>
      <c r="D114" s="115">
        <v>7.3400000000000007E-2</v>
      </c>
      <c r="E114" s="7">
        <v>5.8599999999999999E-2</v>
      </c>
      <c r="F114" s="7">
        <v>4.6100000000000002E-2</v>
      </c>
      <c r="G114" s="7">
        <v>8.8700000000000001E-2</v>
      </c>
      <c r="H114" s="8">
        <v>0.1004</v>
      </c>
      <c r="I114" s="1"/>
      <c r="J114" s="1"/>
      <c r="K114" s="1"/>
      <c r="L114" s="1"/>
      <c r="M114" s="1"/>
      <c r="N114" s="1"/>
      <c r="O114" s="115"/>
      <c r="P114" s="1"/>
      <c r="Q114" s="1"/>
      <c r="R114" s="1"/>
      <c r="S114" s="1"/>
      <c r="T114" s="1"/>
      <c r="U114" s="1"/>
      <c r="V114" s="1"/>
      <c r="W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5.75" customHeight="1">
      <c r="A115" s="1"/>
      <c r="B115" s="1"/>
      <c r="C115" s="1">
        <v>1984</v>
      </c>
      <c r="D115" s="115">
        <v>6.1699999999999998E-2</v>
      </c>
      <c r="E115" s="7">
        <v>4.2999999999999997E-2</v>
      </c>
      <c r="F115" s="7">
        <v>4.9599999999999998E-2</v>
      </c>
      <c r="G115" s="7">
        <v>8.0399999999999999E-2</v>
      </c>
      <c r="H115" s="8">
        <v>3.9600000000000003E-2</v>
      </c>
      <c r="I115" s="1"/>
      <c r="J115" s="1"/>
      <c r="K115" s="1"/>
      <c r="L115" s="1"/>
      <c r="M115" s="1"/>
      <c r="N115" s="1"/>
      <c r="O115" s="115"/>
      <c r="P115" s="1"/>
      <c r="Q115" s="1"/>
      <c r="R115" s="1"/>
      <c r="S115" s="1"/>
      <c r="T115" s="1"/>
      <c r="U115" s="1"/>
      <c r="V115" s="1"/>
      <c r="W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5.75" customHeight="1">
      <c r="A116" s="1"/>
      <c r="B116" s="1"/>
      <c r="C116" s="1">
        <v>1985</v>
      </c>
      <c r="D116" s="115">
        <v>0.1542</v>
      </c>
      <c r="E116" s="7">
        <v>3.9600000000000003E-2</v>
      </c>
      <c r="F116" s="7">
        <v>6.0699999999999997E-2</v>
      </c>
      <c r="G116" s="7">
        <v>7.3700000000000002E-2</v>
      </c>
      <c r="H116" s="8">
        <v>6.7299999999999999E-2</v>
      </c>
      <c r="I116" s="1"/>
      <c r="J116" s="1"/>
      <c r="K116" s="1"/>
      <c r="L116" s="1"/>
      <c r="M116" s="1"/>
      <c r="N116" s="1"/>
      <c r="O116" s="115"/>
      <c r="P116" s="1"/>
      <c r="Q116" s="1"/>
      <c r="R116" s="1"/>
      <c r="S116" s="1"/>
      <c r="T116" s="1"/>
      <c r="U116" s="1"/>
      <c r="V116" s="1"/>
      <c r="W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5.75" customHeight="1">
      <c r="A117" s="1"/>
      <c r="B117" s="1"/>
      <c r="C117" s="1">
        <v>1986</v>
      </c>
      <c r="D117" s="115">
        <v>0.1321</v>
      </c>
      <c r="E117" s="7">
        <v>4.19E-2</v>
      </c>
      <c r="F117" s="7">
        <v>3.4299999999999997E-2</v>
      </c>
      <c r="G117" s="7">
        <v>4.24E-2</v>
      </c>
      <c r="H117" s="8">
        <v>9.0499999999999997E-2</v>
      </c>
      <c r="I117" s="1"/>
      <c r="J117" s="1"/>
      <c r="K117" s="1"/>
      <c r="L117" s="1"/>
      <c r="M117" s="1"/>
      <c r="N117" s="1"/>
      <c r="O117" s="115"/>
      <c r="P117" s="1"/>
      <c r="Q117" s="1"/>
      <c r="R117" s="1"/>
      <c r="S117" s="1"/>
      <c r="T117" s="1"/>
      <c r="U117" s="1"/>
      <c r="V117" s="1"/>
      <c r="W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5.75" customHeight="1">
      <c r="A118" s="1"/>
      <c r="B118" s="1"/>
      <c r="C118" s="1">
        <v>1987</v>
      </c>
      <c r="D118" s="115">
        <v>0.15740000000000001</v>
      </c>
      <c r="E118" s="7">
        <v>4.36E-2</v>
      </c>
      <c r="F118" s="7">
        <v>4.1500000000000002E-2</v>
      </c>
      <c r="G118" s="7">
        <v>4.19E-2</v>
      </c>
      <c r="H118" s="8">
        <v>8.5300000000000001E-2</v>
      </c>
      <c r="I118" s="7">
        <v>0.1968</v>
      </c>
      <c r="J118" s="1"/>
      <c r="K118" s="1"/>
      <c r="L118" s="1"/>
      <c r="M118" s="1"/>
      <c r="N118" s="1"/>
      <c r="O118" s="115"/>
      <c r="P118" s="1"/>
      <c r="Q118" s="1"/>
      <c r="R118" s="1"/>
      <c r="S118" s="1"/>
      <c r="T118" s="1"/>
      <c r="U118" s="1"/>
      <c r="V118" s="1"/>
      <c r="W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5.75" customHeight="1">
      <c r="A119" s="1"/>
      <c r="B119" s="1"/>
      <c r="C119" s="1">
        <v>1988</v>
      </c>
      <c r="D119" s="115">
        <v>6.3799999999999996E-2</v>
      </c>
      <c r="E119" s="7">
        <v>4.0300000000000002E-2</v>
      </c>
      <c r="F119" s="7">
        <v>4.1599999999999998E-2</v>
      </c>
      <c r="G119" s="7">
        <v>5.8200000000000002E-2</v>
      </c>
      <c r="H119" s="8">
        <v>7.22E-2</v>
      </c>
      <c r="I119" s="7">
        <v>0.16350000000000001</v>
      </c>
      <c r="J119" s="1"/>
      <c r="K119" s="1"/>
      <c r="L119" s="1"/>
      <c r="M119" s="1"/>
      <c r="N119" s="1"/>
      <c r="O119" s="115"/>
      <c r="P119" s="1"/>
      <c r="Q119" s="1"/>
      <c r="R119" s="1"/>
      <c r="S119" s="1"/>
      <c r="T119" s="1"/>
      <c r="U119" s="1"/>
      <c r="V119" s="1"/>
      <c r="W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5.75" customHeight="1">
      <c r="A120" s="1"/>
      <c r="B120" s="1"/>
      <c r="C120" s="1">
        <v>1989</v>
      </c>
      <c r="D120" s="115">
        <v>5.7200000000000001E-2</v>
      </c>
      <c r="E120" s="7">
        <v>4.9799999999999997E-2</v>
      </c>
      <c r="F120" s="7">
        <v>5.7599999999999998E-2</v>
      </c>
      <c r="G120" s="7">
        <v>6.4399999999999999E-2</v>
      </c>
      <c r="H120" s="8">
        <v>7.5300000000000006E-2</v>
      </c>
      <c r="I120" s="7">
        <v>0.2021</v>
      </c>
      <c r="J120" s="1"/>
      <c r="K120" s="1"/>
      <c r="L120" s="1"/>
      <c r="M120" s="1"/>
      <c r="N120" s="1"/>
      <c r="O120" s="115">
        <v>14.307499999999999</v>
      </c>
      <c r="P120" s="1"/>
      <c r="Q120" s="1"/>
      <c r="R120" s="1"/>
      <c r="S120" s="1"/>
      <c r="T120" s="1"/>
      <c r="U120" s="1"/>
      <c r="V120" s="1"/>
      <c r="W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5.75" customHeight="1">
      <c r="A121" s="1"/>
      <c r="B121" s="1"/>
      <c r="C121" s="1">
        <v>1990</v>
      </c>
      <c r="D121" s="115">
        <v>6.0999999999999999E-2</v>
      </c>
      <c r="E121" s="7">
        <v>4.7800000000000002E-2</v>
      </c>
      <c r="F121" s="7">
        <v>8.0600000000000005E-2</v>
      </c>
      <c r="G121" s="7">
        <v>0.1037</v>
      </c>
      <c r="H121" s="8">
        <v>7.3300000000000004E-2</v>
      </c>
      <c r="I121" s="7">
        <v>0.17199999999999999</v>
      </c>
      <c r="J121" s="1"/>
      <c r="K121" s="1"/>
      <c r="L121" s="1"/>
      <c r="M121" s="1"/>
      <c r="N121" s="1"/>
      <c r="O121" s="115">
        <v>29.4773</v>
      </c>
      <c r="P121" s="1"/>
      <c r="Q121" s="1"/>
      <c r="R121" s="1"/>
      <c r="S121" s="1"/>
      <c r="T121" s="1"/>
      <c r="U121" s="1"/>
      <c r="V121" s="1"/>
      <c r="W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5.75" customHeight="1">
      <c r="A122" s="1"/>
      <c r="B122" s="1"/>
      <c r="C122" s="1">
        <v>1991</v>
      </c>
      <c r="D122" s="115">
        <v>2.5999999999999999E-2</v>
      </c>
      <c r="E122" s="7">
        <v>5.6300000000000003E-2</v>
      </c>
      <c r="F122" s="7">
        <v>7.46E-2</v>
      </c>
      <c r="G122" s="7">
        <v>9.4399999999999998E-2</v>
      </c>
      <c r="H122" s="8">
        <v>3.1800000000000002E-2</v>
      </c>
      <c r="I122" s="7">
        <v>0.18959999999999999</v>
      </c>
      <c r="J122" s="1"/>
      <c r="K122" s="7">
        <v>3.44E-2</v>
      </c>
      <c r="L122" s="7">
        <v>6.8099999999999994E-2</v>
      </c>
      <c r="M122" s="7">
        <v>0.2266</v>
      </c>
      <c r="N122" s="1"/>
      <c r="O122" s="115">
        <v>4.3278999999999996</v>
      </c>
      <c r="P122" s="1"/>
      <c r="Q122" s="1"/>
      <c r="R122" s="1"/>
      <c r="S122" s="1"/>
      <c r="T122" s="1"/>
      <c r="U122" s="1"/>
      <c r="V122" s="1"/>
      <c r="W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5.75" customHeight="1">
      <c r="A123" s="1"/>
      <c r="B123" s="1"/>
      <c r="C123" s="1">
        <v>1992</v>
      </c>
      <c r="D123" s="115">
        <v>1.0200000000000001E-2</v>
      </c>
      <c r="E123" s="7">
        <v>1.49E-2</v>
      </c>
      <c r="F123" s="7">
        <v>4.5900000000000003E-2</v>
      </c>
      <c r="G123" s="7">
        <v>2.3699999999999999E-2</v>
      </c>
      <c r="H123" s="8">
        <v>1.01E-2</v>
      </c>
      <c r="I123" s="7">
        <v>0.11990000000000001</v>
      </c>
      <c r="J123" s="8">
        <v>0.1109</v>
      </c>
      <c r="K123" s="8">
        <v>2.3300000000000001E-2</v>
      </c>
      <c r="L123" s="8">
        <v>3.95E-2</v>
      </c>
      <c r="M123" s="8">
        <v>0.15509999999999999</v>
      </c>
      <c r="N123" s="1"/>
      <c r="O123" s="115">
        <v>9.5196000000000005</v>
      </c>
      <c r="P123" s="1"/>
      <c r="Q123" s="1"/>
      <c r="R123" s="1"/>
      <c r="S123" s="1"/>
      <c r="T123" s="1"/>
      <c r="U123" s="1"/>
      <c r="V123" s="1"/>
      <c r="W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5.75" customHeight="1">
      <c r="A124" s="1"/>
      <c r="B124" s="1"/>
      <c r="C124" s="1">
        <v>1993</v>
      </c>
      <c r="D124" s="115">
        <v>1.29E-2</v>
      </c>
      <c r="E124" s="7">
        <v>1.8700000000000001E-2</v>
      </c>
      <c r="F124" s="7">
        <v>2.5600000000000001E-2</v>
      </c>
      <c r="G124" s="7">
        <v>4.7300000000000002E-2</v>
      </c>
      <c r="H124" s="8">
        <v>1.7500000000000002E-2</v>
      </c>
      <c r="I124" s="7">
        <v>0.1095</v>
      </c>
      <c r="J124" s="8">
        <v>0.20810000000000001</v>
      </c>
      <c r="K124" s="8">
        <v>2.29E-2</v>
      </c>
      <c r="L124" s="8">
        <v>4.0399999999999998E-2</v>
      </c>
      <c r="M124" s="8">
        <v>9.7500000000000003E-2</v>
      </c>
      <c r="N124" s="1"/>
      <c r="O124" s="115">
        <v>19.273800000000001</v>
      </c>
      <c r="P124" s="1"/>
      <c r="Q124" s="1"/>
      <c r="R124" s="1"/>
      <c r="S124" s="1"/>
      <c r="T124" s="1"/>
      <c r="U124" s="1"/>
      <c r="V124" s="1"/>
      <c r="W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5.75" customHeight="1">
      <c r="A125" s="1"/>
      <c r="B125" s="1"/>
      <c r="C125" s="1">
        <v>1994</v>
      </c>
      <c r="D125" s="115">
        <v>1.7500000000000002E-2</v>
      </c>
      <c r="E125" s="7">
        <v>1.6999999999999999E-3</v>
      </c>
      <c r="F125" s="7">
        <v>2.2200000000000001E-2</v>
      </c>
      <c r="G125" s="7">
        <v>2.1600000000000001E-2</v>
      </c>
      <c r="H125" s="8">
        <v>1.9699999999999999E-2</v>
      </c>
      <c r="I125" s="7">
        <v>0.12379999999999999</v>
      </c>
      <c r="J125" s="8">
        <v>0.1004</v>
      </c>
      <c r="K125" s="8">
        <v>1.38E-2</v>
      </c>
      <c r="L125" s="8">
        <v>1.55E-2</v>
      </c>
      <c r="M125" s="8">
        <v>6.9699999999999998E-2</v>
      </c>
      <c r="N125" s="1"/>
      <c r="O125" s="115">
        <v>20.758900000000001</v>
      </c>
      <c r="P125" s="1"/>
      <c r="Q125" s="1"/>
      <c r="R125" s="1"/>
      <c r="S125" s="1"/>
      <c r="T125" s="1"/>
      <c r="U125" s="1"/>
      <c r="V125" s="1"/>
      <c r="W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5.75" customHeight="1">
      <c r="A126" s="1"/>
      <c r="B126" s="1"/>
      <c r="C126" s="1">
        <v>1995</v>
      </c>
      <c r="D126" s="115">
        <v>3.7600000000000001E-2</v>
      </c>
      <c r="E126" s="7">
        <v>2.1499999999999998E-2</v>
      </c>
      <c r="F126" s="7">
        <v>2.7E-2</v>
      </c>
      <c r="G126" s="7">
        <v>2.46E-2</v>
      </c>
      <c r="H126" s="8">
        <v>4.6300000000000001E-2</v>
      </c>
      <c r="I126" s="8">
        <v>9.9900000000000003E-2</v>
      </c>
      <c r="J126" s="8">
        <v>8.9899999999999994E-2</v>
      </c>
      <c r="K126" s="8">
        <v>2.46E-2</v>
      </c>
      <c r="L126" s="8">
        <v>1.6500000000000001E-2</v>
      </c>
      <c r="M126" s="8">
        <v>0.35</v>
      </c>
      <c r="N126" s="1"/>
      <c r="O126" s="115">
        <v>0.66010000000000002</v>
      </c>
      <c r="P126" s="1"/>
      <c r="Q126" s="1"/>
      <c r="R126" s="1"/>
      <c r="S126" s="1"/>
      <c r="T126" s="1"/>
      <c r="U126" s="1"/>
      <c r="V126" s="1"/>
      <c r="W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5.75" customHeight="1">
      <c r="A127" s="1"/>
      <c r="B127" s="1"/>
      <c r="C127" s="1">
        <v>1996</v>
      </c>
      <c r="D127" s="115">
        <v>2.29E-2</v>
      </c>
      <c r="E127" s="7">
        <v>1.5699999999999999E-2</v>
      </c>
      <c r="F127" s="7">
        <v>2.8500000000000001E-2</v>
      </c>
      <c r="G127" s="7">
        <v>5.3E-3</v>
      </c>
      <c r="H127" s="8">
        <v>2.6200000000000001E-2</v>
      </c>
      <c r="I127" s="8">
        <v>0.11360000000000001</v>
      </c>
      <c r="J127" s="8">
        <v>8.7599999999999997E-2</v>
      </c>
      <c r="K127" s="8">
        <v>1.26E-2</v>
      </c>
      <c r="L127" s="8">
        <v>2.2599999999999999E-2</v>
      </c>
      <c r="M127" s="8">
        <v>0.34379999999999999</v>
      </c>
      <c r="N127" s="7">
        <v>0.80410000000000004</v>
      </c>
      <c r="O127" s="115">
        <v>0.15759999999999999</v>
      </c>
      <c r="P127" s="1"/>
      <c r="Q127" s="1"/>
      <c r="R127" s="1"/>
      <c r="S127" s="1"/>
      <c r="T127" s="1"/>
      <c r="U127" s="1"/>
      <c r="V127" s="1"/>
      <c r="W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5.75" customHeight="1">
      <c r="A128" s="1"/>
      <c r="B128" s="1"/>
      <c r="C128" s="1">
        <v>1997</v>
      </c>
      <c r="D128" s="115">
        <v>1.1900000000000001E-2</v>
      </c>
      <c r="E128" s="7">
        <v>1.6199999999999999E-2</v>
      </c>
      <c r="F128" s="7">
        <v>2.1999999999999999E-2</v>
      </c>
      <c r="G128" s="7">
        <v>6.6E-3</v>
      </c>
      <c r="H128" s="8">
        <v>2.2000000000000001E-3</v>
      </c>
      <c r="I128" s="8">
        <v>8.9300000000000004E-2</v>
      </c>
      <c r="J128" s="8">
        <v>8.5999999999999993E-2</v>
      </c>
      <c r="K128" s="8">
        <v>2.5700000000000001E-2</v>
      </c>
      <c r="L128" s="8">
        <v>1.8200000000000001E-2</v>
      </c>
      <c r="M128" s="8">
        <v>0.20630000000000001</v>
      </c>
      <c r="N128" s="7">
        <v>0.85670000000000002</v>
      </c>
      <c r="O128" s="115">
        <v>6.93E-2</v>
      </c>
      <c r="P128" s="1"/>
      <c r="Q128" s="1"/>
      <c r="R128" s="1"/>
      <c r="S128" s="1"/>
      <c r="T128" s="1"/>
      <c r="U128" s="1"/>
      <c r="V128" s="1"/>
      <c r="W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5.75" customHeight="1">
      <c r="A129" s="1"/>
      <c r="B129" s="1"/>
      <c r="C129" s="1">
        <v>1998</v>
      </c>
      <c r="D129" s="115">
        <v>1.2699999999999999E-2</v>
      </c>
      <c r="E129" s="7">
        <v>0.01</v>
      </c>
      <c r="F129" s="7">
        <v>1.8200000000000001E-2</v>
      </c>
      <c r="G129" s="7">
        <v>-2.7000000000000001E-3</v>
      </c>
      <c r="H129" s="8">
        <v>8.6E-3</v>
      </c>
      <c r="I129" s="8">
        <v>5.4800000000000001E-2</v>
      </c>
      <c r="J129" s="8">
        <v>0.107</v>
      </c>
      <c r="K129" s="8">
        <v>2.2499999999999999E-2</v>
      </c>
      <c r="L129" s="8">
        <v>1.66E-2</v>
      </c>
      <c r="M129" s="8">
        <v>0.1593</v>
      </c>
      <c r="N129" s="7">
        <v>0.84640000000000004</v>
      </c>
      <c r="O129" s="115">
        <v>3.2000000000000001E-2</v>
      </c>
      <c r="P129" s="1"/>
      <c r="Q129" s="1"/>
      <c r="R129" s="1"/>
      <c r="S129" s="1"/>
      <c r="T129" s="1"/>
      <c r="U129" s="1"/>
      <c r="V129" s="1"/>
      <c r="W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5.75" customHeight="1">
      <c r="A130" s="1"/>
      <c r="B130" s="1"/>
      <c r="C130" s="1">
        <v>1999</v>
      </c>
      <c r="D130" s="115">
        <v>-1.1000000000000001E-3</v>
      </c>
      <c r="E130" s="7">
        <v>1.7299999999999999E-2</v>
      </c>
      <c r="F130" s="7">
        <v>1.7500000000000002E-2</v>
      </c>
      <c r="G130" s="7">
        <v>4.5999999999999999E-3</v>
      </c>
      <c r="H130" s="8">
        <v>1.4800000000000001E-2</v>
      </c>
      <c r="I130" s="8">
        <v>5.16E-2</v>
      </c>
      <c r="J130" s="8">
        <v>2.1399999999999999E-2</v>
      </c>
      <c r="K130" s="8">
        <v>2.3699999999999999E-2</v>
      </c>
      <c r="L130" s="8">
        <v>3.2300000000000002E-2</v>
      </c>
      <c r="M130" s="8">
        <v>0.16589999999999999</v>
      </c>
      <c r="N130" s="7">
        <v>0.64870000000000005</v>
      </c>
      <c r="O130" s="115">
        <v>4.8599999999999997E-2</v>
      </c>
      <c r="P130" s="1"/>
      <c r="Q130" s="1"/>
      <c r="R130" s="1"/>
      <c r="S130" s="1"/>
      <c r="T130" s="1"/>
      <c r="U130" s="1"/>
      <c r="V130" s="1"/>
      <c r="W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5.75" customHeight="1">
      <c r="A131" s="1"/>
      <c r="B131" s="1"/>
      <c r="C131" s="1">
        <v>2000</v>
      </c>
      <c r="D131" s="115">
        <v>2.6200000000000001E-2</v>
      </c>
      <c r="E131" s="7">
        <v>2.7199999999999998E-2</v>
      </c>
      <c r="F131" s="7">
        <v>1.18E-2</v>
      </c>
      <c r="G131" s="7">
        <v>8.9999999999999993E-3</v>
      </c>
      <c r="H131" s="8">
        <v>4.4600000000000001E-2</v>
      </c>
      <c r="I131" s="8">
        <v>1.0500000000000001E-2</v>
      </c>
      <c r="J131" s="8">
        <v>3.78E-2</v>
      </c>
      <c r="K131" s="8">
        <v>3.09E-2</v>
      </c>
      <c r="L131" s="8">
        <v>5.1400000000000001E-2</v>
      </c>
      <c r="M131" s="8">
        <v>9.4899999999999998E-2</v>
      </c>
      <c r="N131" s="7">
        <v>0.54920000000000002</v>
      </c>
      <c r="O131" s="115">
        <v>7.0400000000000004E-2</v>
      </c>
      <c r="P131" s="1"/>
      <c r="Q131" s="1"/>
      <c r="R131" s="1"/>
      <c r="S131" s="1"/>
      <c r="T131" s="1"/>
      <c r="U131" s="1"/>
      <c r="V131" s="1"/>
      <c r="W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5.75" customHeight="1">
      <c r="A132" s="1"/>
      <c r="B132" s="1"/>
      <c r="C132" s="1">
        <v>2001</v>
      </c>
      <c r="D132" s="115">
        <v>2.63E-2</v>
      </c>
      <c r="E132" s="7">
        <v>2.53E-2</v>
      </c>
      <c r="F132" s="7">
        <v>1.5299999999999999E-2</v>
      </c>
      <c r="G132" s="7">
        <v>2.41E-2</v>
      </c>
      <c r="H132" s="8">
        <v>4.41E-2</v>
      </c>
      <c r="I132" s="8">
        <v>1.15E-2</v>
      </c>
      <c r="J132" s="8">
        <v>4.6600000000000003E-2</v>
      </c>
      <c r="K132" s="8">
        <v>0.03</v>
      </c>
      <c r="L132" s="8">
        <v>6.4100000000000004E-2</v>
      </c>
      <c r="M132" s="8">
        <v>6.3700000000000007E-2</v>
      </c>
      <c r="N132" s="7">
        <v>0.54400000000000004</v>
      </c>
      <c r="O132" s="115">
        <v>6.8400000000000002E-2</v>
      </c>
      <c r="P132" s="1"/>
      <c r="Q132" s="1"/>
      <c r="R132" s="1"/>
      <c r="S132" s="1"/>
      <c r="T132" s="1"/>
      <c r="U132" s="1"/>
      <c r="V132" s="1"/>
      <c r="W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5.75" customHeight="1">
      <c r="A133" s="1"/>
      <c r="B133" s="1"/>
      <c r="C133" s="1">
        <v>2002</v>
      </c>
      <c r="D133" s="115">
        <v>2.6800000000000001E-2</v>
      </c>
      <c r="E133" s="7">
        <v>2.2599999999999999E-2</v>
      </c>
      <c r="F133" s="7">
        <v>1.52E-2</v>
      </c>
      <c r="G133" s="7">
        <v>2.1600000000000001E-2</v>
      </c>
      <c r="H133" s="8">
        <v>2.98E-2</v>
      </c>
      <c r="I133" s="8">
        <v>5.74E-2</v>
      </c>
      <c r="J133" s="8">
        <v>1.9E-2</v>
      </c>
      <c r="K133" s="8">
        <v>1.29E-2</v>
      </c>
      <c r="L133" s="8">
        <v>5.1999999999999998E-2</v>
      </c>
      <c r="M133" s="8">
        <v>5.0299999999999997E-2</v>
      </c>
      <c r="N133" s="7">
        <v>0.4496</v>
      </c>
      <c r="O133" s="115">
        <v>8.4500000000000006E-2</v>
      </c>
      <c r="P133" s="1"/>
      <c r="Q133" s="1"/>
      <c r="R133" s="1"/>
      <c r="S133" s="1"/>
      <c r="T133" s="1"/>
      <c r="U133" s="1"/>
      <c r="V133" s="1"/>
      <c r="W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5.75" customHeight="1">
      <c r="A134" s="1"/>
      <c r="B134" s="1"/>
      <c r="C134" s="1">
        <v>2003</v>
      </c>
      <c r="D134" s="115">
        <v>1.7500000000000002E-2</v>
      </c>
      <c r="E134" s="7">
        <v>2.76E-2</v>
      </c>
      <c r="F134" s="7">
        <v>1.38E-2</v>
      </c>
      <c r="G134" s="7">
        <v>1.9300000000000001E-2</v>
      </c>
      <c r="H134" s="8">
        <v>2.7300000000000001E-2</v>
      </c>
      <c r="I134" s="8">
        <v>7.1999999999999998E-3</v>
      </c>
      <c r="J134" s="8">
        <v>1.1999999999999999E-3</v>
      </c>
      <c r="K134" s="8">
        <v>2.4899999999999999E-2</v>
      </c>
      <c r="L134" s="8">
        <v>2.06E-2</v>
      </c>
      <c r="M134" s="8">
        <v>4.5499999999999999E-2</v>
      </c>
      <c r="N134" s="7">
        <v>0.216</v>
      </c>
      <c r="O134" s="115">
        <v>0.14710000000000001</v>
      </c>
      <c r="P134" s="1"/>
      <c r="Q134" s="1"/>
      <c r="R134" s="1"/>
      <c r="S134" s="1"/>
      <c r="T134" s="1"/>
      <c r="U134" s="1"/>
      <c r="V134" s="1"/>
      <c r="W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5.75" customHeight="1">
      <c r="A135" s="1"/>
      <c r="B135" s="1"/>
      <c r="C135" s="1">
        <v>2004</v>
      </c>
      <c r="D135" s="115">
        <v>2.29E-2</v>
      </c>
      <c r="E135" s="7">
        <v>1.8599999999999998E-2</v>
      </c>
      <c r="F135" s="7">
        <v>1.3899999999999999E-2</v>
      </c>
      <c r="G135" s="7">
        <v>3.7000000000000002E-3</v>
      </c>
      <c r="H135" s="8">
        <v>2.3400000000000001E-2</v>
      </c>
      <c r="I135" s="8">
        <v>-4.1000000000000003E-3</v>
      </c>
      <c r="J135" s="8">
        <v>2.76E-2</v>
      </c>
      <c r="K135" s="8">
        <v>4.4999999999999997E-3</v>
      </c>
      <c r="L135" s="8">
        <v>3.1600000000000003E-2</v>
      </c>
      <c r="M135" s="8">
        <v>4.6899999999999997E-2</v>
      </c>
      <c r="N135" s="7">
        <v>8.5999999999999993E-2</v>
      </c>
      <c r="O135" s="115">
        <v>6.6000000000000003E-2</v>
      </c>
      <c r="P135" s="1"/>
      <c r="Q135" s="1"/>
      <c r="R135" s="1"/>
      <c r="S135" s="1"/>
      <c r="T135" s="1"/>
      <c r="U135" s="1"/>
      <c r="V135" s="1"/>
      <c r="W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5.75" customHeight="1">
      <c r="A136" s="1"/>
      <c r="B136" s="1"/>
      <c r="C136" s="1">
        <v>2005</v>
      </c>
      <c r="D136" s="115">
        <v>3.04E-2</v>
      </c>
      <c r="E136" s="7">
        <v>2.2100000000000002E-2</v>
      </c>
      <c r="F136" s="7">
        <v>2.0899999999999998E-2</v>
      </c>
      <c r="G136" s="7">
        <v>4.4999999999999997E-3</v>
      </c>
      <c r="H136" s="8">
        <v>2.69E-2</v>
      </c>
      <c r="I136" s="8">
        <v>1.3100000000000001E-2</v>
      </c>
      <c r="J136" s="8">
        <v>1.8599999999999998E-2</v>
      </c>
      <c r="K136" s="8">
        <v>1.5299999999999999E-2</v>
      </c>
      <c r="L136" s="8">
        <v>3.9899999999999998E-2</v>
      </c>
      <c r="M136" s="8">
        <v>3.9899999999999998E-2</v>
      </c>
      <c r="N136" s="8">
        <v>8.1799999999999998E-2</v>
      </c>
      <c r="O136" s="115">
        <v>6.8699999999999997E-2</v>
      </c>
      <c r="P136" s="1"/>
      <c r="Q136" s="1"/>
      <c r="R136" s="1"/>
      <c r="S136" s="1"/>
      <c r="T136" s="1"/>
      <c r="U136" s="1"/>
      <c r="V136" s="1"/>
      <c r="W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5.75" customHeight="1">
      <c r="A137" s="1"/>
      <c r="B137" s="1"/>
      <c r="C137" s="1">
        <v>2006</v>
      </c>
      <c r="D137" s="115">
        <v>3.3700000000000001E-2</v>
      </c>
      <c r="E137" s="7">
        <v>0.02</v>
      </c>
      <c r="F137" s="7">
        <v>2.46E-2</v>
      </c>
      <c r="G137" s="7">
        <v>1.3599999999999999E-2</v>
      </c>
      <c r="H137" s="8">
        <v>3.56E-2</v>
      </c>
      <c r="I137" s="8">
        <v>2.12E-2</v>
      </c>
      <c r="J137" s="8">
        <v>2.53E-2</v>
      </c>
      <c r="K137" s="8">
        <v>2.3300000000000001E-2</v>
      </c>
      <c r="L137" s="8">
        <v>6.6900000000000001E-2</v>
      </c>
      <c r="M137" s="8">
        <v>3.6299999999999999E-2</v>
      </c>
      <c r="N137" s="8">
        <v>9.6000000000000002E-2</v>
      </c>
      <c r="O137" s="115">
        <v>4.1799999999999997E-2</v>
      </c>
      <c r="P137" s="1"/>
      <c r="Q137" s="1"/>
      <c r="R137" s="1"/>
      <c r="S137" s="1"/>
      <c r="T137" s="1"/>
      <c r="U137" s="1"/>
      <c r="V137" s="1"/>
      <c r="W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5.75" customHeight="1">
      <c r="A138" s="1"/>
      <c r="B138" s="1"/>
      <c r="C138" s="1">
        <v>2007</v>
      </c>
      <c r="D138" s="115">
        <v>2.3800000000000002E-2</v>
      </c>
      <c r="E138" s="7">
        <v>2.1399999999999999E-2</v>
      </c>
      <c r="F138" s="7">
        <v>2.3900000000000001E-2</v>
      </c>
      <c r="G138" s="7">
        <v>2.2100000000000002E-2</v>
      </c>
      <c r="H138" s="8">
        <v>2.3300000000000001E-2</v>
      </c>
      <c r="I138" s="8">
        <v>4.7000000000000002E-3</v>
      </c>
      <c r="J138" s="8">
        <v>2.8500000000000001E-2</v>
      </c>
      <c r="K138" s="8">
        <v>7.1000000000000004E-3</v>
      </c>
      <c r="L138" s="8">
        <v>5.0500000000000003E-2</v>
      </c>
      <c r="M138" s="8">
        <v>3.9699999999999999E-2</v>
      </c>
      <c r="N138" s="8">
        <v>8.7599999999999997E-2</v>
      </c>
      <c r="O138" s="115">
        <v>3.4599999999999999E-2</v>
      </c>
      <c r="P138" s="1"/>
      <c r="Q138" s="1"/>
      <c r="R138" s="1"/>
      <c r="S138" s="1"/>
      <c r="T138" s="1"/>
      <c r="U138" s="1"/>
      <c r="V138" s="1"/>
      <c r="W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5.75" customHeight="1">
      <c r="A139" s="1"/>
      <c r="B139" s="1"/>
      <c r="C139" s="1">
        <v>2008</v>
      </c>
      <c r="D139" s="115">
        <v>3.9600000000000003E-2</v>
      </c>
      <c r="E139" s="7">
        <v>0.04</v>
      </c>
      <c r="F139" s="7">
        <v>3.5200000000000002E-2</v>
      </c>
      <c r="G139" s="7">
        <v>3.44E-2</v>
      </c>
      <c r="H139" s="8">
        <v>4.3499999999999997E-2</v>
      </c>
      <c r="I139" s="8">
        <v>4.5900000000000003E-2</v>
      </c>
      <c r="J139" s="8">
        <v>6.3600000000000004E-2</v>
      </c>
      <c r="K139" s="8">
        <v>3.7499999999999999E-2</v>
      </c>
      <c r="L139" s="8">
        <v>0.12690000000000001</v>
      </c>
      <c r="M139" s="8">
        <v>5.1299999999999998E-2</v>
      </c>
      <c r="N139" s="8">
        <v>0.10440000000000001</v>
      </c>
      <c r="O139" s="115">
        <v>5.6800000000000003E-2</v>
      </c>
      <c r="P139" s="1"/>
      <c r="Q139" s="1"/>
      <c r="R139" s="1"/>
      <c r="S139" s="1"/>
      <c r="T139" s="1"/>
      <c r="U139" s="1"/>
      <c r="V139" s="1"/>
      <c r="W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5.75" customHeight="1">
      <c r="A140" s="1"/>
      <c r="B140" s="1"/>
      <c r="C140" s="1">
        <v>2009</v>
      </c>
      <c r="D140" s="115">
        <v>2.12E-2</v>
      </c>
      <c r="E140" s="7">
        <v>3.0000000000000001E-3</v>
      </c>
      <c r="F140" s="7">
        <v>1.9599999999999999E-2</v>
      </c>
      <c r="G140" s="7">
        <v>-4.8999999999999998E-3</v>
      </c>
      <c r="H140" s="8">
        <v>1.77E-2</v>
      </c>
      <c r="I140" s="8">
        <v>3.3300000000000003E-2</v>
      </c>
      <c r="J140" s="8">
        <v>1.0200000000000001E-2</v>
      </c>
      <c r="K140" s="8">
        <v>2.1999999999999999E-2</v>
      </c>
      <c r="L140" s="8">
        <v>0.12</v>
      </c>
      <c r="M140" s="8">
        <v>5.2999999999999999E-2</v>
      </c>
      <c r="N140" s="8">
        <v>6.25E-2</v>
      </c>
      <c r="O140" s="115">
        <v>4.8899999999999999E-2</v>
      </c>
      <c r="P140" s="1"/>
      <c r="Q140" s="1"/>
      <c r="R140" s="1"/>
      <c r="S140" s="1"/>
      <c r="T140" s="1"/>
      <c r="U140" s="1"/>
      <c r="V140" s="1"/>
      <c r="W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5.75" customHeight="1">
      <c r="A141" s="1"/>
      <c r="B141" s="1"/>
      <c r="C141" s="1">
        <v>2010</v>
      </c>
      <c r="D141" s="115">
        <v>2.3E-2</v>
      </c>
      <c r="E141" s="7">
        <v>1.78E-2</v>
      </c>
      <c r="F141" s="7">
        <v>2.4899999999999999E-2</v>
      </c>
      <c r="G141" s="7">
        <v>1.1599999999999999E-2</v>
      </c>
      <c r="H141" s="8">
        <v>2.92E-2</v>
      </c>
      <c r="I141" s="8">
        <v>2.7099999999999999E-2</v>
      </c>
      <c r="J141" s="8">
        <v>1.47E-2</v>
      </c>
      <c r="K141" s="8">
        <v>2.4199999999999999E-2</v>
      </c>
      <c r="L141" s="8">
        <v>5.3999999999999999E-2</v>
      </c>
      <c r="M141" s="8">
        <v>4.1599999999999998E-2</v>
      </c>
      <c r="N141" s="8">
        <v>8.5699999999999998E-2</v>
      </c>
      <c r="O141" s="115">
        <v>5.04E-2</v>
      </c>
      <c r="P141" s="1"/>
      <c r="Q141" s="1"/>
      <c r="R141" s="1"/>
      <c r="S141" s="1"/>
      <c r="T141" s="1"/>
      <c r="U141" s="1"/>
      <c r="V141" s="1"/>
      <c r="W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5.75" customHeight="1">
      <c r="A142" s="1"/>
      <c r="B142" s="1"/>
      <c r="C142" s="1">
        <v>2011</v>
      </c>
      <c r="D142" s="115">
        <v>4.0300000000000002E-2</v>
      </c>
      <c r="E142" s="7">
        <v>2.9100000000000001E-2</v>
      </c>
      <c r="F142" s="7">
        <v>3.8600000000000002E-2</v>
      </c>
      <c r="G142" s="7">
        <v>2.9600000000000001E-2</v>
      </c>
      <c r="H142" s="8">
        <v>3.3000000000000002E-2</v>
      </c>
      <c r="I142" s="8">
        <v>3.4700000000000002E-2</v>
      </c>
      <c r="J142" s="8">
        <v>1.9199999999999998E-2</v>
      </c>
      <c r="K142" s="8">
        <v>1.29E-2</v>
      </c>
      <c r="L142" s="8">
        <v>0.04</v>
      </c>
      <c r="M142" s="8">
        <v>3.4099999999999998E-2</v>
      </c>
      <c r="N142" s="8">
        <v>6.4699999999999994E-2</v>
      </c>
      <c r="O142" s="115">
        <v>6.6400000000000001E-2</v>
      </c>
      <c r="P142" s="1"/>
      <c r="Q142" s="1"/>
      <c r="R142" s="1"/>
      <c r="S142" s="1"/>
      <c r="T142" s="1"/>
      <c r="U142" s="1"/>
      <c r="V142" s="1"/>
      <c r="W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5.75" customHeight="1">
      <c r="A143" s="1"/>
      <c r="B143" s="1"/>
      <c r="C143" s="1">
        <v>2012</v>
      </c>
      <c r="D143" s="115">
        <v>1.06E-2</v>
      </c>
      <c r="E143" s="7">
        <v>1.52E-2</v>
      </c>
      <c r="F143" s="7">
        <v>2.5700000000000001E-2</v>
      </c>
      <c r="G143" s="7">
        <v>8.8999999999999999E-3</v>
      </c>
      <c r="H143" s="8">
        <v>1.7600000000000001E-2</v>
      </c>
      <c r="I143" s="8">
        <v>1.6799999999999999E-2</v>
      </c>
      <c r="J143" s="8">
        <v>3.2899999999999999E-2</v>
      </c>
      <c r="K143" s="8">
        <v>7.0000000000000001E-3</v>
      </c>
      <c r="L143" s="8">
        <v>5.1900000000000002E-2</v>
      </c>
      <c r="M143" s="8">
        <v>4.1099999999999998E-2</v>
      </c>
      <c r="N143" s="8">
        <v>8.8900000000000007E-2</v>
      </c>
      <c r="O143" s="115">
        <v>5.3999999999999999E-2</v>
      </c>
      <c r="P143" s="1"/>
      <c r="Q143" s="1"/>
      <c r="R143" s="1"/>
      <c r="S143" s="1"/>
      <c r="T143" s="1"/>
      <c r="U143" s="1"/>
      <c r="V143" s="1"/>
      <c r="W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5.75" customHeight="1">
      <c r="A144" s="1"/>
      <c r="B144" s="1"/>
      <c r="C144" s="1">
        <v>2013</v>
      </c>
      <c r="D144" s="115">
        <v>1.1299999999999999E-2</v>
      </c>
      <c r="E144" s="7">
        <v>9.4000000000000004E-3</v>
      </c>
      <c r="F144" s="7">
        <v>2.29E-2</v>
      </c>
      <c r="G144" s="7">
        <v>-4.0000000000000002E-4</v>
      </c>
      <c r="H144" s="8">
        <v>2.4500000000000001E-2</v>
      </c>
      <c r="I144" s="8">
        <v>1.5699999999999999E-2</v>
      </c>
      <c r="J144" s="8">
        <v>1.44E-2</v>
      </c>
      <c r="K144" s="8">
        <v>2.12E-2</v>
      </c>
      <c r="L144" s="8">
        <v>3.8699999999999998E-2</v>
      </c>
      <c r="M144" s="8">
        <v>3.8100000000000002E-2</v>
      </c>
      <c r="N144" s="8">
        <v>7.4899999999999994E-2</v>
      </c>
      <c r="O144" s="115">
        <v>6.2E-2</v>
      </c>
      <c r="P144" s="1"/>
      <c r="Q144" s="1"/>
      <c r="R144" s="1"/>
      <c r="S144" s="1"/>
      <c r="T144" s="1"/>
      <c r="U144" s="1"/>
      <c r="V144" s="1"/>
      <c r="W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.75" customHeight="1">
      <c r="A145" s="1"/>
      <c r="B145" s="1"/>
      <c r="C145" s="1">
        <v>2014</v>
      </c>
      <c r="D145" s="115">
        <v>1.23E-2</v>
      </c>
      <c r="E145" s="7">
        <v>1.9099999999999999E-2</v>
      </c>
      <c r="F145" s="7">
        <v>1.4500000000000001E-2</v>
      </c>
      <c r="G145" s="7">
        <v>-1.8E-3</v>
      </c>
      <c r="H145" s="8">
        <v>2.4899999999999999E-2</v>
      </c>
      <c r="I145" s="8">
        <v>4.8999999999999998E-3</v>
      </c>
      <c r="J145" s="8">
        <v>3.3999999999999998E-3</v>
      </c>
      <c r="K145" s="8">
        <v>2.0400000000000001E-2</v>
      </c>
      <c r="L145" s="8">
        <v>2.0400000000000001E-2</v>
      </c>
      <c r="M145" s="8">
        <v>4.02E-2</v>
      </c>
      <c r="N145" s="8">
        <v>8.8499999999999995E-2</v>
      </c>
      <c r="O145" s="115">
        <v>6.3299999999999995E-2</v>
      </c>
      <c r="P145" s="1"/>
      <c r="Q145" s="1"/>
      <c r="R145" s="1"/>
      <c r="S145" s="1"/>
      <c r="T145" s="1"/>
      <c r="U145" s="1"/>
      <c r="V145" s="1"/>
      <c r="W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5.75" customHeight="1">
      <c r="A146" s="1"/>
      <c r="B146" s="1"/>
      <c r="C146" s="1">
        <v>2015</v>
      </c>
      <c r="D146" s="115">
        <v>2.8999999999999998E-3</v>
      </c>
      <c r="E146" s="7">
        <v>1.1299999999999999E-2</v>
      </c>
      <c r="F146" s="7">
        <v>3.7000000000000002E-3</v>
      </c>
      <c r="G146" s="7">
        <v>-5.0000000000000001E-4</v>
      </c>
      <c r="H146" s="8">
        <v>1.5100000000000001E-2</v>
      </c>
      <c r="I146" s="8">
        <v>-6.3E-3</v>
      </c>
      <c r="J146" s="8">
        <v>3.0999999999999999E-3</v>
      </c>
      <c r="K146" s="8">
        <v>2.1700000000000001E-2</v>
      </c>
      <c r="L146" s="8">
        <v>1.6299999999999999E-2</v>
      </c>
      <c r="M146" s="8">
        <v>2.7199999999999998E-2</v>
      </c>
      <c r="N146" s="8">
        <v>7.6700000000000004E-2</v>
      </c>
      <c r="O146" s="115">
        <v>9.0300000000000005E-2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5.75" customHeight="1">
      <c r="A147" s="1"/>
      <c r="B147" s="1"/>
      <c r="C147" s="1">
        <v>2016</v>
      </c>
      <c r="D147" s="115">
        <v>6.4999999999999997E-3</v>
      </c>
      <c r="E147" s="7">
        <v>1.43E-2</v>
      </c>
      <c r="F147" s="7">
        <v>1.01E-2</v>
      </c>
      <c r="G147" s="7">
        <v>9.7999999999999997E-3</v>
      </c>
      <c r="H147" s="8">
        <v>1.2800000000000001E-2</v>
      </c>
      <c r="I147" s="8">
        <v>-5.4000000000000003E-3</v>
      </c>
      <c r="J147" s="8">
        <v>6.7999999999999996E-3</v>
      </c>
      <c r="K147" s="8">
        <v>3.5499999999999997E-2</v>
      </c>
      <c r="L147" s="8">
        <v>1.7000000000000001E-2</v>
      </c>
      <c r="M147" s="8">
        <v>2.8199999999999999E-2</v>
      </c>
      <c r="N147" s="8">
        <v>7.7799999999999994E-2</v>
      </c>
      <c r="O147" s="115">
        <v>8.7400000000000005E-2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5.75" customHeight="1">
      <c r="A148" s="1"/>
      <c r="B148" s="1"/>
      <c r="C148" s="1">
        <v>2017</v>
      </c>
      <c r="D148" s="115">
        <v>1.8499999999999999E-2</v>
      </c>
      <c r="E148" s="7">
        <v>1.6E-2</v>
      </c>
      <c r="F148" s="7">
        <v>2.5600000000000001E-2</v>
      </c>
      <c r="G148" s="7">
        <v>1.7899999999999999E-2</v>
      </c>
      <c r="H148" s="8">
        <v>1.95E-2</v>
      </c>
      <c r="I148" s="8">
        <v>2.3999999999999998E-3</v>
      </c>
      <c r="J148" s="8">
        <v>2.4500000000000001E-2</v>
      </c>
      <c r="K148" s="8">
        <v>1.8800000000000001E-2</v>
      </c>
      <c r="L148" s="8">
        <v>1.7600000000000001E-2</v>
      </c>
      <c r="M148" s="8">
        <v>6.0400000000000002E-2</v>
      </c>
      <c r="N148" s="8">
        <v>0.1114</v>
      </c>
      <c r="O148" s="115">
        <v>3.4500000000000003E-2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5.75" customHeight="1">
      <c r="A149" s="1"/>
      <c r="B149" s="1"/>
      <c r="C149" s="1">
        <v>2018</v>
      </c>
      <c r="D149" s="115">
        <v>1.6E-2</v>
      </c>
      <c r="E149" s="7">
        <v>2.2700000000000001E-2</v>
      </c>
      <c r="F149" s="7">
        <v>2.29E-2</v>
      </c>
      <c r="G149" s="7">
        <v>1.95E-2</v>
      </c>
      <c r="H149" s="8">
        <v>1.9099999999999999E-2</v>
      </c>
      <c r="I149" s="8">
        <v>8.0999999999999996E-3</v>
      </c>
      <c r="J149" s="8">
        <v>2.1499999999999998E-2</v>
      </c>
      <c r="K149" s="8">
        <v>2.76E-2</v>
      </c>
      <c r="L149" s="8">
        <v>2.6800000000000001E-2</v>
      </c>
      <c r="M149" s="8">
        <v>4.9000000000000002E-2</v>
      </c>
      <c r="N149" s="8">
        <v>0.1633</v>
      </c>
      <c r="O149" s="115">
        <v>3.6600000000000001E-2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5.75" customHeight="1">
      <c r="A150" s="1"/>
      <c r="B150" s="1"/>
      <c r="C150" s="1">
        <v>2019</v>
      </c>
      <c r="D150" s="115">
        <v>1.6199999999999999E-2</v>
      </c>
      <c r="E150" s="7">
        <v>1.95E-2</v>
      </c>
      <c r="F150" s="7">
        <v>1.7399999999999999E-2</v>
      </c>
      <c r="G150" s="7">
        <v>1.78E-2</v>
      </c>
      <c r="H150" s="8">
        <v>1.61E-2</v>
      </c>
      <c r="I150" s="8">
        <v>8.3999999999999995E-3</v>
      </c>
      <c r="J150" s="8">
        <v>2.8500000000000001E-2</v>
      </c>
      <c r="K150" s="8">
        <v>2.1700000000000001E-2</v>
      </c>
      <c r="L150" s="8">
        <v>3.0099999999999998E-2</v>
      </c>
      <c r="M150" s="8">
        <v>3.6400000000000002E-2</v>
      </c>
      <c r="N150" s="8">
        <v>0.15179999999999999</v>
      </c>
      <c r="O150" s="115">
        <v>3.73E-2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5.75" customHeight="1">
      <c r="A151" s="1"/>
      <c r="B151" s="1"/>
      <c r="C151" s="1">
        <v>2020</v>
      </c>
      <c r="D151" s="116">
        <v>1.4E-2</v>
      </c>
      <c r="E151" s="16">
        <v>6.1999999999999998E-3</v>
      </c>
      <c r="F151" s="16">
        <v>8.0000000000000002E-3</v>
      </c>
      <c r="G151" s="16">
        <v>8.2000000000000007E-3</v>
      </c>
      <c r="H151" s="19">
        <v>7.4999999999999997E-3</v>
      </c>
      <c r="I151" s="19">
        <v>-5.4999999999999997E-3</v>
      </c>
      <c r="J151" s="16">
        <v>3.32E-2</v>
      </c>
      <c r="K151" s="16">
        <v>1.4E-2</v>
      </c>
      <c r="L151" s="16">
        <v>2.6800000000000001E-2</v>
      </c>
      <c r="M151" s="16">
        <v>3.4000000000000002E-2</v>
      </c>
      <c r="N151" s="16">
        <v>0.14000000000000001</v>
      </c>
      <c r="O151" s="116">
        <v>4.5199999999999997E-2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5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5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5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5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5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5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5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5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5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5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5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5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5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5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5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5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5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5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5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5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5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5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5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5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5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5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5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5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5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5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5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5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5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5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5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5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5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5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5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5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5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5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5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5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5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5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5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5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5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5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5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5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5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5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5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5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5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5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5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5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5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5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5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5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5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5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5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5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5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5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5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5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5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5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5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5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5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5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5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5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5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5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5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5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5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5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5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5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5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5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5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5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5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5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5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5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5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5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5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5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5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5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5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5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5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5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5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5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5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5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5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5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5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5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5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5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5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5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5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5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5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5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5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5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5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5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5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5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5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5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5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5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5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5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5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5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5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5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5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5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5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5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5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5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5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5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5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5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5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5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5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5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5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5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5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5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5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5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5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5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5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5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5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5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5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5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5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5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5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5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5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5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5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5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5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5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5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5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5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5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5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5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5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5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5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5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5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5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5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5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5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5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5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5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5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5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5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5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5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5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5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5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5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5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5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5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5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5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5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5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5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5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5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5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5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5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5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5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5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5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5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5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5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5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5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5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5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5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5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5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5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5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5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5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5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5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5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5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5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5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5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5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5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5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5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5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5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5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5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5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5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5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5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5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5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5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5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5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5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5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5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5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5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5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5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5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5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5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5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5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5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5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5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5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5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5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5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5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5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5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5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5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5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5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5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5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5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5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5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5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5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5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5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5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5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5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5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5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5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5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5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5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5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5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5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5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5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5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5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5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5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5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5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5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5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5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5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5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5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5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5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5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5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5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5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5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5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5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5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5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5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5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5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5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5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5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5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5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5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5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5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5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5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5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5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5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5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5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5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5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5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5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5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5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5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5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5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5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5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5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5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5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5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5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5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5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5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5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5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5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5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5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5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5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5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5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5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5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5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5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5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5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5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5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5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5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5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5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5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5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5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5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5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5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5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5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5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5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5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5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5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5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5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5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5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5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5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5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5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5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5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5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5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5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5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5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5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5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5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5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5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5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5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5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5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5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5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5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5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5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5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5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5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5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5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5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5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5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5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5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5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5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5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5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5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5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5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5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5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5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5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5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5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5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5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5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5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5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5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5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5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5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5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5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5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5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5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5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5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5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5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5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5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5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5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5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5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5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5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5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5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5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5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5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5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5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5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5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5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5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5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5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5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5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5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5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5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5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5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5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5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5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5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5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5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5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5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5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5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5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5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5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5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5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5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5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5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5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5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5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5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5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5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5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5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5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5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5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5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5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5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5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5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5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5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5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5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5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5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5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5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5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5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5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5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5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5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5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5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5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5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5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5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5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5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5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5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5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5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5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5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5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5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5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5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5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5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5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5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5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5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5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5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5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5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5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5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5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5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5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5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5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5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5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5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5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5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5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5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5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5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5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5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5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5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5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5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5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5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5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5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5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5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5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5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5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5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5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5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5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5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5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5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5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5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5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5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5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5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5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5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5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5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5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5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5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5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5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5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5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5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5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5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5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5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5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5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5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5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5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5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5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5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5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5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5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5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5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5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5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5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5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5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5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5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5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5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5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5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5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5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5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5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5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5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5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5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5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5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5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5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5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5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5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5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5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5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5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5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5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5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5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5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5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5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5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5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5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5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5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5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5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5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5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5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5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5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5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5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5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5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5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5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5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5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5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5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5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5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5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5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5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5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5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5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5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5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5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5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5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5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5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5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5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5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5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5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5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5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5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5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5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5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5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5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5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5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5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5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5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5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5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5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5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5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5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5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5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5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5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5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5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5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5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5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5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5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5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5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5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5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5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5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5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5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5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5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5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5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5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5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5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5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5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5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5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5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5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5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5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5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5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5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5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5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5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5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5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5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5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5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5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5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5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5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5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5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5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5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5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5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5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5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5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5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5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5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5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5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5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5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5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5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5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5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5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5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5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5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5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5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5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5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5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5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5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5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5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5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5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5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5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5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5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5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5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5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5.75" customHeight="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5.75" customHeight="1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5.75" customHeight="1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5.75" customHeight="1">
      <c r="A994" s="1"/>
      <c r="B994" s="1"/>
      <c r="C994" s="1"/>
      <c r="D994" s="1"/>
      <c r="E994" s="1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5.75" customHeight="1">
      <c r="A995" s="1"/>
      <c r="B995" s="1"/>
      <c r="C995" s="1"/>
      <c r="D995" s="1"/>
      <c r="E995" s="1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5.75" customHeight="1">
      <c r="A996" s="1"/>
      <c r="B996" s="1"/>
      <c r="C996" s="1"/>
      <c r="D996" s="1"/>
      <c r="E996" s="1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5.75" customHeight="1">
      <c r="A997" s="1"/>
      <c r="B997" s="1"/>
      <c r="C997" s="1"/>
      <c r="D997" s="1"/>
      <c r="E997" s="1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5.75" customHeight="1">
      <c r="A998" s="1"/>
      <c r="B998" s="1"/>
      <c r="C998" s="1"/>
      <c r="D998" s="1"/>
      <c r="E998" s="1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5.75" customHeight="1">
      <c r="A999" s="1"/>
      <c r="B999" s="1"/>
      <c r="C999" s="1"/>
      <c r="D999" s="1"/>
      <c r="E999" s="1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5.75" customHeight="1">
      <c r="A1000" s="1"/>
      <c r="B1000" s="1"/>
      <c r="C1000" s="1"/>
      <c r="D1000" s="1"/>
      <c r="E1000" s="1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customSheetViews>
    <customSheetView guid="{A4AEA92A-7B0B-4D51-8AD1-6259A7F5A7FE}" filter="1" showAutoFilter="1">
      <pageMargins left="0" right="0" top="0" bottom="0" header="0" footer="0"/>
      <autoFilter ref="G55:H67">
        <sortState ref="G55:H67">
          <sortCondition ref="H55:H67"/>
        </sortState>
      </autoFilter>
      <extLst>
        <ext uri="GoogleSheetsCustomDataVersion1">
          <go:sheetsCustomData xmlns:go="http://customooxmlschemas.google.com/" filterViewId="1099939557"/>
        </ext>
      </extLst>
    </customSheetView>
    <customSheetView guid="{BE55B3DF-385C-4C05-925E-0D0A489947B0}" filter="1" showAutoFilter="1">
      <pageMargins left="0" right="0" top="0" bottom="0" header="0" footer="0"/>
      <autoFilter ref="G55:I67">
        <sortState ref="G55:I67">
          <sortCondition ref="H55:H67"/>
        </sortState>
      </autoFilter>
      <extLst>
        <ext uri="GoogleSheetsCustomDataVersion1">
          <go:sheetsCustomData xmlns:go="http://customooxmlschemas.google.com/" filterViewId="1667689721"/>
        </ext>
      </extLst>
    </customSheetView>
  </customSheetViews>
  <mergeCells count="18">
    <mergeCell ref="BP5:BU5"/>
    <mergeCell ref="F56:H56"/>
    <mergeCell ref="Z5:AE5"/>
    <mergeCell ref="AF5:AK5"/>
    <mergeCell ref="AL5:AQ5"/>
    <mergeCell ref="AR5:AW5"/>
    <mergeCell ref="AX5:BC5"/>
    <mergeCell ref="B5:G5"/>
    <mergeCell ref="H5:M5"/>
    <mergeCell ref="N5:S5"/>
    <mergeCell ref="T5:Y5"/>
    <mergeCell ref="AU56:AV56"/>
    <mergeCell ref="B72:C72"/>
    <mergeCell ref="D72:E72"/>
    <mergeCell ref="B86:C86"/>
    <mergeCell ref="BD5:BI5"/>
    <mergeCell ref="BJ5:BO5"/>
    <mergeCell ref="B56:D56"/>
  </mergeCell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BD9F04-F402-41E2-BDE8-7D920B077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9CC583-5F28-4F77-B58D-74FCD5B5B4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DCABA-18F4-49C8-936E-5E4A7BFF893D}">
  <ds:schemaRefs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63ca01a-a29a-4a2b-9879-77f8d21a8c3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Ingvaldsen, Sebastian</dc:creator>
  <cp:keywords/>
  <dc:description/>
  <cp:lastModifiedBy>Wilhelmsen, Lise Marie</cp:lastModifiedBy>
  <cp:revision/>
  <dcterms:created xsi:type="dcterms:W3CDTF">2021-04-13T11:41:28Z</dcterms:created>
  <dcterms:modified xsi:type="dcterms:W3CDTF">2021-09-28T07:18:39Z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