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arah.le-faucheur\OneDrive - Unilever\Bureau\"/>
    </mc:Choice>
  </mc:AlternateContent>
  <xr:revisionPtr revIDLastSave="185" documentId="13_ncr:1_{0D02F66E-985A-49E0-A62B-274D5CF01EA7}" xr6:coauthVersionLast="34" xr6:coauthVersionMax="34" xr10:uidLastSave="{80B51FBE-1224-41E0-A69E-A91074F990E6}"/>
  <bookViews>
    <workbookView xWindow="0" yWindow="0" windowWidth="19200" windowHeight="6960" tabRatio="883" firstSheet="3" activeTab="3" xr2:uid="{00000000-000D-0000-FFFF-FFFF00000000}"/>
  </bookViews>
  <sheets>
    <sheet name="RAW DATA" sheetId="1" r:id="rId1"/>
    <sheet name="RECO" sheetId="11" r:id="rId2"/>
    <sheet name="SYNTHESE" sheetId="6" r:id="rId3"/>
    <sheet name="TABLES" sheetId="12" r:id="rId4"/>
    <sheet name="E - HIGH SENSITIVITY" sheetId="2" r:id="rId5"/>
    <sheet name="E - LOW SENSITIVITY" sheetId="3" r:id="rId6"/>
    <sheet name="E - HIGH KNOWLEDGE" sheetId="4" r:id="rId7"/>
    <sheet name="E - LOW KNOWLEDGE" sheetId="5" r:id="rId8"/>
    <sheet name="N - HIGH SENSITIVITY" sheetId="7" r:id="rId9"/>
    <sheet name="N - LOW SENSITIVITY" sheetId="8" r:id="rId10"/>
    <sheet name="N - HIGH KNOWLEDGE" sheetId="9" r:id="rId11"/>
    <sheet name="N - LOW KNOWLEDGE" sheetId="10" r:id="rId12"/>
  </sheets>
  <definedNames>
    <definedName name="_xlnm._FilterDatabase" localSheetId="0" hidden="1">'RAW DATA'!$A$1:$BK$181</definedName>
    <definedName name="_xlnm._FilterDatabase" localSheetId="1" hidden="1">RECO!$B$1:$AF$181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1" i="2" l="1"/>
  <c r="P172" i="2"/>
  <c r="K171" i="2"/>
  <c r="K172" i="2"/>
  <c r="P164" i="2"/>
  <c r="P165" i="2"/>
  <c r="K164" i="2"/>
  <c r="K165" i="2"/>
  <c r="P142" i="7"/>
  <c r="Q142" i="7"/>
  <c r="R142" i="7"/>
  <c r="S142" i="7"/>
  <c r="T142" i="7"/>
  <c r="U142" i="7"/>
  <c r="V142" i="7"/>
  <c r="O142" i="7"/>
  <c r="P52" i="8"/>
  <c r="Q52" i="8"/>
  <c r="R52" i="8"/>
  <c r="S52" i="8"/>
  <c r="T52" i="8"/>
  <c r="U52" i="8"/>
  <c r="V52" i="8"/>
  <c r="O52" i="8"/>
  <c r="P51" i="8"/>
  <c r="Q51" i="8"/>
  <c r="R51" i="8"/>
  <c r="S51" i="8"/>
  <c r="T51" i="8"/>
  <c r="U51" i="8"/>
  <c r="V51" i="8"/>
  <c r="O51" i="8"/>
  <c r="P141" i="7"/>
  <c r="Q141" i="7"/>
  <c r="R141" i="7"/>
  <c r="S141" i="7"/>
  <c r="T141" i="7"/>
  <c r="U141" i="7"/>
  <c r="V141" i="7"/>
  <c r="O141" i="7"/>
  <c r="P170" i="2"/>
  <c r="P169" i="2"/>
  <c r="K170" i="2"/>
  <c r="K169" i="2"/>
  <c r="P163" i="2"/>
  <c r="P162" i="2"/>
  <c r="K163" i="2"/>
  <c r="K162" i="2"/>
  <c r="G156" i="2"/>
  <c r="H40" i="3"/>
  <c r="I40" i="3"/>
  <c r="J40" i="3"/>
  <c r="K40" i="3"/>
  <c r="K41" i="3" s="1"/>
  <c r="L40" i="3"/>
  <c r="M40" i="3"/>
  <c r="N40" i="3"/>
  <c r="H41" i="3"/>
  <c r="I41" i="3"/>
  <c r="J41" i="3"/>
  <c r="L41" i="3"/>
  <c r="M41" i="3"/>
  <c r="N41" i="3"/>
  <c r="H156" i="2"/>
  <c r="J155" i="2"/>
  <c r="K155" i="2"/>
  <c r="L155" i="2"/>
  <c r="M155" i="2"/>
  <c r="M156" i="2" s="1"/>
  <c r="N155" i="2"/>
  <c r="N156" i="2" s="1"/>
  <c r="J156" i="2"/>
  <c r="K156" i="2"/>
  <c r="L156" i="2"/>
  <c r="H155" i="2"/>
  <c r="G41" i="3"/>
  <c r="G40" i="3"/>
  <c r="I155" i="2"/>
  <c r="I156" i="2" s="1"/>
  <c r="G155" i="2"/>
  <c r="G150" i="2"/>
  <c r="H185" i="1" l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G186" i="1"/>
  <c r="G185" i="1"/>
  <c r="BI186" i="1" l="1"/>
  <c r="BI185" i="1"/>
  <c r="AE3" i="11" l="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2" i="11"/>
  <c r="AF183" i="11" s="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2" i="11"/>
  <c r="AD183" i="11" s="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2" i="11"/>
  <c r="AB184" i="11" s="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2" i="11"/>
  <c r="Y184" i="11" s="1"/>
  <c r="AC183" i="11" l="1"/>
  <c r="Y183" i="11"/>
  <c r="Z183" i="11"/>
  <c r="Z185" i="11"/>
  <c r="Z184" i="11"/>
  <c r="Z186" i="11" s="1"/>
  <c r="AA183" i="11"/>
  <c r="AC184" i="11"/>
  <c r="AE183" i="11"/>
  <c r="AF185" i="11" s="1"/>
  <c r="AD184" i="11"/>
  <c r="AD185" i="11"/>
  <c r="AE184" i="11"/>
  <c r="AF184" i="11"/>
  <c r="AA184" i="11"/>
  <c r="AB186" i="11" s="1"/>
  <c r="AB183" i="11"/>
  <c r="AB185" i="11" s="1"/>
  <c r="AD186" i="11" l="1"/>
  <c r="AF186" i="11"/>
  <c r="J40" i="12"/>
  <c r="E40" i="12"/>
  <c r="J39" i="12"/>
  <c r="E39" i="12"/>
  <c r="J38" i="12"/>
  <c r="E38" i="12"/>
  <c r="J37" i="12"/>
  <c r="E37" i="12"/>
  <c r="J33" i="12"/>
  <c r="E33" i="12"/>
  <c r="J32" i="12"/>
  <c r="E32" i="12"/>
  <c r="J31" i="12"/>
  <c r="E31" i="12"/>
  <c r="J30" i="12"/>
  <c r="E30" i="12"/>
  <c r="J24" i="12"/>
  <c r="E24" i="12"/>
  <c r="J23" i="12"/>
  <c r="E23" i="12"/>
  <c r="J22" i="12"/>
  <c r="E22" i="12"/>
  <c r="J21" i="12"/>
  <c r="E21" i="12"/>
  <c r="J17" i="12"/>
  <c r="J16" i="12"/>
  <c r="J15" i="12"/>
  <c r="J14" i="12"/>
  <c r="E17" i="12"/>
  <c r="E16" i="12"/>
  <c r="E15" i="12"/>
  <c r="E14" i="12"/>
  <c r="J8" i="12"/>
  <c r="J7" i="12"/>
  <c r="J6" i="12"/>
  <c r="J5" i="12"/>
  <c r="E6" i="12"/>
  <c r="E7" i="12"/>
  <c r="E8" i="12"/>
  <c r="E5" i="12"/>
  <c r="E183" i="11"/>
  <c r="E184" i="11" s="1"/>
  <c r="F183" i="11"/>
  <c r="F184" i="11" s="1"/>
  <c r="G183" i="11"/>
  <c r="G184" i="11" s="1"/>
  <c r="H183" i="11"/>
  <c r="H184" i="11" s="1"/>
  <c r="I183" i="11"/>
  <c r="I184" i="11" s="1"/>
  <c r="J183" i="11"/>
  <c r="J184" i="11" s="1"/>
  <c r="K183" i="11"/>
  <c r="K184" i="11" s="1"/>
  <c r="L183" i="11"/>
  <c r="L184" i="11" s="1"/>
  <c r="M183" i="11"/>
  <c r="M184" i="11" s="1"/>
  <c r="N183" i="11"/>
  <c r="N184" i="11" s="1"/>
  <c r="O183" i="11"/>
  <c r="O184" i="11" s="1"/>
  <c r="P183" i="11"/>
  <c r="P184" i="11" s="1"/>
  <c r="Q183" i="11"/>
  <c r="Q184" i="11" s="1"/>
  <c r="R183" i="11"/>
  <c r="R184" i="11" s="1"/>
  <c r="S183" i="11"/>
  <c r="S184" i="11" s="1"/>
  <c r="T183" i="11"/>
  <c r="T184" i="11" s="1"/>
  <c r="U183" i="11"/>
  <c r="U184" i="11" s="1"/>
  <c r="V183" i="11"/>
  <c r="V184" i="11" s="1"/>
  <c r="W183" i="11"/>
  <c r="W184" i="11" s="1"/>
  <c r="D183" i="11"/>
  <c r="D184" i="11" s="1"/>
  <c r="BI183" i="1" l="1"/>
  <c r="AE183" i="1"/>
  <c r="AD183" i="1"/>
  <c r="D15" i="6"/>
  <c r="D14" i="6"/>
  <c r="D12" i="6"/>
  <c r="D11" i="6"/>
  <c r="D9" i="6"/>
  <c r="D8" i="6"/>
  <c r="D6" i="6"/>
  <c r="D5" i="6"/>
  <c r="AY39" i="10" l="1"/>
  <c r="AZ39" i="10"/>
  <c r="BA39" i="10"/>
  <c r="BB39" i="10"/>
  <c r="BC39" i="10"/>
  <c r="BD39" i="10"/>
  <c r="BE39" i="10"/>
  <c r="AY40" i="10"/>
  <c r="AZ40" i="10"/>
  <c r="BA40" i="10"/>
  <c r="BB40" i="10"/>
  <c r="BC40" i="10"/>
  <c r="BD40" i="10"/>
  <c r="BE40" i="10"/>
  <c r="AY41" i="10"/>
  <c r="AZ41" i="10"/>
  <c r="BA41" i="10"/>
  <c r="BB41" i="10"/>
  <c r="BC41" i="10"/>
  <c r="BD41" i="10"/>
  <c r="BE41" i="10"/>
  <c r="AX41" i="10"/>
  <c r="AX40" i="10"/>
  <c r="AX39" i="10"/>
  <c r="AY147" i="9"/>
  <c r="AZ147" i="9"/>
  <c r="BA147" i="9"/>
  <c r="BB147" i="9"/>
  <c r="BB151" i="9" s="1"/>
  <c r="BC147" i="9"/>
  <c r="BD147" i="9"/>
  <c r="BE147" i="9"/>
  <c r="AY148" i="9"/>
  <c r="AZ148" i="9"/>
  <c r="BA148" i="9"/>
  <c r="BB148" i="9"/>
  <c r="BC148" i="9"/>
  <c r="BD148" i="9"/>
  <c r="BE148" i="9"/>
  <c r="AY149" i="9"/>
  <c r="AZ149" i="9"/>
  <c r="BA149" i="9"/>
  <c r="BB149" i="9"/>
  <c r="BC149" i="9"/>
  <c r="BC151" i="9" s="1"/>
  <c r="BD149" i="9"/>
  <c r="BE149" i="9"/>
  <c r="AX149" i="9"/>
  <c r="AX148" i="9"/>
  <c r="AX147" i="9"/>
  <c r="AY151" i="9"/>
  <c r="AY48" i="8"/>
  <c r="AZ48" i="8"/>
  <c r="BA48" i="8"/>
  <c r="BB48" i="8"/>
  <c r="BC48" i="8"/>
  <c r="BD48" i="8"/>
  <c r="BE48" i="8"/>
  <c r="AY49" i="8"/>
  <c r="AZ49" i="8"/>
  <c r="BA49" i="8"/>
  <c r="BB49" i="8"/>
  <c r="BC49" i="8"/>
  <c r="BD49" i="8"/>
  <c r="BE49" i="8"/>
  <c r="AY50" i="8"/>
  <c r="AZ50" i="8"/>
  <c r="BA50" i="8"/>
  <c r="BB50" i="8"/>
  <c r="BC50" i="8"/>
  <c r="BD50" i="8"/>
  <c r="BE50" i="8"/>
  <c r="AX50" i="8"/>
  <c r="AX49" i="8"/>
  <c r="AX48" i="8"/>
  <c r="AY138" i="7"/>
  <c r="AZ138" i="7"/>
  <c r="BA138" i="7"/>
  <c r="BB138" i="7"/>
  <c r="BC138" i="7"/>
  <c r="BD138" i="7"/>
  <c r="BE138" i="7"/>
  <c r="AY139" i="7"/>
  <c r="AZ139" i="7"/>
  <c r="BA139" i="7"/>
  <c r="BB139" i="7"/>
  <c r="BC139" i="7"/>
  <c r="BD139" i="7"/>
  <c r="BE139" i="7"/>
  <c r="AY140" i="7"/>
  <c r="AZ140" i="7"/>
  <c r="BA140" i="7"/>
  <c r="BB140" i="7"/>
  <c r="BB142" i="7" s="1"/>
  <c r="BC140" i="7"/>
  <c r="BC142" i="7" s="1"/>
  <c r="BD140" i="7"/>
  <c r="BE140" i="7"/>
  <c r="AX140" i="7"/>
  <c r="AX142" i="7" s="1"/>
  <c r="AX139" i="7"/>
  <c r="AX138" i="7"/>
  <c r="AY142" i="7"/>
  <c r="AY67" i="5"/>
  <c r="AZ67" i="5"/>
  <c r="BA67" i="5"/>
  <c r="BB67" i="5"/>
  <c r="BC67" i="5"/>
  <c r="BD67" i="5"/>
  <c r="BE67" i="5"/>
  <c r="AY68" i="5"/>
  <c r="AZ68" i="5"/>
  <c r="BA68" i="5"/>
  <c r="BB68" i="5"/>
  <c r="BC68" i="5"/>
  <c r="BD68" i="5"/>
  <c r="BE68" i="5"/>
  <c r="AY69" i="5"/>
  <c r="AZ69" i="5"/>
  <c r="BA69" i="5"/>
  <c r="BB69" i="5"/>
  <c r="BC69" i="5"/>
  <c r="BD69" i="5"/>
  <c r="BE69" i="5"/>
  <c r="AX69" i="5"/>
  <c r="AX68" i="5"/>
  <c r="AX67" i="5"/>
  <c r="AY119" i="4"/>
  <c r="AZ119" i="4"/>
  <c r="BA119" i="4"/>
  <c r="BB119" i="4"/>
  <c r="BB123" i="4" s="1"/>
  <c r="BC119" i="4"/>
  <c r="BD119" i="4"/>
  <c r="BE119" i="4"/>
  <c r="BE123" i="4" s="1"/>
  <c r="AY120" i="4"/>
  <c r="AZ120" i="4"/>
  <c r="BA120" i="4"/>
  <c r="BB120" i="4"/>
  <c r="BC120" i="4"/>
  <c r="BD120" i="4"/>
  <c r="BE120" i="4"/>
  <c r="AY121" i="4"/>
  <c r="AY123" i="4" s="1"/>
  <c r="AZ121" i="4"/>
  <c r="BA121" i="4"/>
  <c r="BB121" i="4"/>
  <c r="BC121" i="4"/>
  <c r="BC123" i="4" s="1"/>
  <c r="BD121" i="4"/>
  <c r="BE121" i="4"/>
  <c r="AX121" i="4"/>
  <c r="AX120" i="4"/>
  <c r="AX119" i="4"/>
  <c r="AY36" i="3"/>
  <c r="AZ36" i="3"/>
  <c r="BA36" i="3"/>
  <c r="BB36" i="3"/>
  <c r="BC36" i="3"/>
  <c r="BD36" i="3"/>
  <c r="BE36" i="3"/>
  <c r="AY37" i="3"/>
  <c r="AZ37" i="3"/>
  <c r="BA37" i="3"/>
  <c r="BB37" i="3"/>
  <c r="BC37" i="3"/>
  <c r="BD37" i="3"/>
  <c r="BE37" i="3"/>
  <c r="AY38" i="3"/>
  <c r="AZ38" i="3"/>
  <c r="BA38" i="3"/>
  <c r="BB38" i="3"/>
  <c r="BC38" i="3"/>
  <c r="BD38" i="3"/>
  <c r="BE38" i="3"/>
  <c r="AX38" i="3"/>
  <c r="AX37" i="3"/>
  <c r="AX36" i="3"/>
  <c r="AY150" i="2"/>
  <c r="AY154" i="2" s="1"/>
  <c r="AZ150" i="2"/>
  <c r="AZ154" i="2" s="1"/>
  <c r="BA150" i="2"/>
  <c r="BB150" i="2"/>
  <c r="BC150" i="2"/>
  <c r="BC154" i="2" s="1"/>
  <c r="BD150" i="2"/>
  <c r="BD154" i="2" s="1"/>
  <c r="BE150" i="2"/>
  <c r="AY151" i="2"/>
  <c r="AZ151" i="2"/>
  <c r="BA151" i="2"/>
  <c r="BB151" i="2"/>
  <c r="BC151" i="2"/>
  <c r="BD151" i="2"/>
  <c r="BE151" i="2"/>
  <c r="AY152" i="2"/>
  <c r="AZ152" i="2"/>
  <c r="BA152" i="2"/>
  <c r="BB152" i="2"/>
  <c r="BC152" i="2"/>
  <c r="BD152" i="2"/>
  <c r="BE152" i="2"/>
  <c r="AX151" i="2"/>
  <c r="AX150" i="2"/>
  <c r="AX154" i="2" s="1"/>
  <c r="AX152" i="2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40" i="10"/>
  <c r="G39" i="10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8" i="9"/>
  <c r="G147" i="9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9" i="8"/>
  <c r="G48" i="8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9" i="7"/>
  <c r="G138" i="7"/>
  <c r="G119" i="4"/>
  <c r="G37" i="3"/>
  <c r="G36" i="3"/>
  <c r="G151" i="2"/>
  <c r="AH3" i="1"/>
  <c r="AI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116" i="1"/>
  <c r="AI116" i="1" s="1"/>
  <c r="AH117" i="1"/>
  <c r="AI117" i="1" s="1"/>
  <c r="AH118" i="1"/>
  <c r="AI118" i="1" s="1"/>
  <c r="AH119" i="1"/>
  <c r="AI119" i="1" s="1"/>
  <c r="AH120" i="1"/>
  <c r="AI120" i="1" s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I129" i="1" s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140" i="1"/>
  <c r="AI140" i="1" s="1"/>
  <c r="AH141" i="1"/>
  <c r="AI141" i="1" s="1"/>
  <c r="AH142" i="1"/>
  <c r="AI142" i="1" s="1"/>
  <c r="AH143" i="1"/>
  <c r="AI143" i="1" s="1"/>
  <c r="AH144" i="1"/>
  <c r="AI144" i="1" s="1"/>
  <c r="AH145" i="1"/>
  <c r="AI145" i="1" s="1"/>
  <c r="AH146" i="1"/>
  <c r="AI146" i="1" s="1"/>
  <c r="AH147" i="1"/>
  <c r="AI147" i="1" s="1"/>
  <c r="AH148" i="1"/>
  <c r="AI148" i="1" s="1"/>
  <c r="AH149" i="1"/>
  <c r="AI149" i="1" s="1"/>
  <c r="AH150" i="1"/>
  <c r="AI150" i="1" s="1"/>
  <c r="AH151" i="1"/>
  <c r="AI151" i="1" s="1"/>
  <c r="AH152" i="1"/>
  <c r="AI152" i="1" s="1"/>
  <c r="AH153" i="1"/>
  <c r="AI153" i="1" s="1"/>
  <c r="AH154" i="1"/>
  <c r="AI154" i="1" s="1"/>
  <c r="AH155" i="1"/>
  <c r="AI155" i="1" s="1"/>
  <c r="AH156" i="1"/>
  <c r="AI156" i="1" s="1"/>
  <c r="AH157" i="1"/>
  <c r="AI157" i="1" s="1"/>
  <c r="AH158" i="1"/>
  <c r="AI158" i="1" s="1"/>
  <c r="AH159" i="1"/>
  <c r="AI159" i="1" s="1"/>
  <c r="AH160" i="1"/>
  <c r="AI160" i="1" s="1"/>
  <c r="AH161" i="1"/>
  <c r="AI161" i="1" s="1"/>
  <c r="AH162" i="1"/>
  <c r="AI162" i="1" s="1"/>
  <c r="AH163" i="1"/>
  <c r="AI163" i="1" s="1"/>
  <c r="AH164" i="1"/>
  <c r="AI164" i="1" s="1"/>
  <c r="AH165" i="1"/>
  <c r="AI165" i="1" s="1"/>
  <c r="AH166" i="1"/>
  <c r="AI166" i="1" s="1"/>
  <c r="AH167" i="1"/>
  <c r="AI167" i="1" s="1"/>
  <c r="AH168" i="1"/>
  <c r="AI168" i="1" s="1"/>
  <c r="AH169" i="1"/>
  <c r="AI169" i="1" s="1"/>
  <c r="AH170" i="1"/>
  <c r="AI170" i="1" s="1"/>
  <c r="AH171" i="1"/>
  <c r="AI171" i="1" s="1"/>
  <c r="AH172" i="1"/>
  <c r="AI172" i="1" s="1"/>
  <c r="AH173" i="1"/>
  <c r="AI173" i="1" s="1"/>
  <c r="AH174" i="1"/>
  <c r="AI174" i="1" s="1"/>
  <c r="AH175" i="1"/>
  <c r="AI175" i="1" s="1"/>
  <c r="AH176" i="1"/>
  <c r="AI176" i="1" s="1"/>
  <c r="AH177" i="1"/>
  <c r="AI177" i="1" s="1"/>
  <c r="AH178" i="1"/>
  <c r="AI178" i="1" s="1"/>
  <c r="AH179" i="1"/>
  <c r="AI179" i="1" s="1"/>
  <c r="AH180" i="1"/>
  <c r="AI180" i="1" s="1"/>
  <c r="AH181" i="1"/>
  <c r="AI181" i="1" s="1"/>
  <c r="AH2" i="1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8" i="5"/>
  <c r="G67" i="5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20" i="4"/>
  <c r="BA123" i="4" l="1"/>
  <c r="BE151" i="9"/>
  <c r="BA151" i="9"/>
  <c r="BB154" i="2"/>
  <c r="AX40" i="3"/>
  <c r="AX123" i="4"/>
  <c r="AX151" i="9"/>
  <c r="BE154" i="2"/>
  <c r="BA154" i="2"/>
  <c r="BE142" i="7"/>
  <c r="BA142" i="7"/>
  <c r="BD123" i="4"/>
  <c r="AZ123" i="4"/>
  <c r="BD142" i="7"/>
  <c r="AZ142" i="7"/>
  <c r="BD151" i="9"/>
  <c r="AZ151" i="9"/>
  <c r="AI2" i="1"/>
  <c r="AI183" i="1" s="1"/>
  <c r="AI184" i="1" s="1"/>
  <c r="AH183" i="1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U150" i="2"/>
  <c r="V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BH184" i="1" l="1"/>
  <c r="BH183" i="1"/>
  <c r="V182" i="1" l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BE182" i="1"/>
  <c r="BD182" i="1"/>
  <c r="BC182" i="1"/>
  <c r="BB182" i="1"/>
  <c r="BA182" i="1"/>
  <c r="AZ182" i="1"/>
  <c r="AY182" i="1"/>
  <c r="AX18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2" i="1"/>
  <c r="AY183" i="1" l="1"/>
  <c r="AY184" i="1" s="1"/>
  <c r="AY185" i="1" s="1"/>
  <c r="AZ183" i="1"/>
  <c r="AZ184" i="1" s="1"/>
  <c r="AZ185" i="1" s="1"/>
  <c r="BA183" i="1"/>
  <c r="BA184" i="1" s="1"/>
  <c r="BA185" i="1" s="1"/>
  <c r="BB183" i="1"/>
  <c r="BC183" i="1"/>
  <c r="BC184" i="1" s="1"/>
  <c r="BC185" i="1" s="1"/>
  <c r="BD183" i="1"/>
  <c r="BD184" i="1" s="1"/>
  <c r="BD185" i="1" s="1"/>
  <c r="BE183" i="1"/>
  <c r="BE184" i="1" s="1"/>
  <c r="BE185" i="1" s="1"/>
  <c r="AX183" i="1"/>
  <c r="BF183" i="1" l="1"/>
  <c r="BB184" i="1"/>
  <c r="BB185" i="1" s="1"/>
  <c r="BF182" i="1"/>
  <c r="AX184" i="1"/>
  <c r="AT183" i="1"/>
  <c r="AS183" i="1"/>
  <c r="AR183" i="1"/>
  <c r="AQ183" i="1"/>
  <c r="AU3" i="1"/>
  <c r="AV3" i="1" s="1"/>
  <c r="AU4" i="1"/>
  <c r="AV4" i="1" s="1"/>
  <c r="AU5" i="1"/>
  <c r="AV5" i="1" s="1"/>
  <c r="AU6" i="1"/>
  <c r="AV6" i="1" s="1"/>
  <c r="AU7" i="1"/>
  <c r="AV7" i="1" s="1"/>
  <c r="AU8" i="1"/>
  <c r="AV8" i="1" s="1"/>
  <c r="AU9" i="1"/>
  <c r="AV9" i="1" s="1"/>
  <c r="AU10" i="1"/>
  <c r="AV10" i="1" s="1"/>
  <c r="AU11" i="1"/>
  <c r="AV11" i="1" s="1"/>
  <c r="AU12" i="1"/>
  <c r="AV12" i="1" s="1"/>
  <c r="AU13" i="1"/>
  <c r="AV13" i="1" s="1"/>
  <c r="AU14" i="1"/>
  <c r="AV14" i="1" s="1"/>
  <c r="AU15" i="1"/>
  <c r="AV15" i="1" s="1"/>
  <c r="AU16" i="1"/>
  <c r="AV16" i="1" s="1"/>
  <c r="AU17" i="1"/>
  <c r="AV17" i="1" s="1"/>
  <c r="AU18" i="1"/>
  <c r="AV18" i="1" s="1"/>
  <c r="AU19" i="1"/>
  <c r="AV19" i="1" s="1"/>
  <c r="AU20" i="1"/>
  <c r="AV20" i="1" s="1"/>
  <c r="AU21" i="1"/>
  <c r="AV21" i="1" s="1"/>
  <c r="AU22" i="1"/>
  <c r="AV22" i="1" s="1"/>
  <c r="AU23" i="1"/>
  <c r="AV23" i="1" s="1"/>
  <c r="AU24" i="1"/>
  <c r="AV24" i="1" s="1"/>
  <c r="AU25" i="1"/>
  <c r="AV25" i="1" s="1"/>
  <c r="AU26" i="1"/>
  <c r="AV26" i="1" s="1"/>
  <c r="AU27" i="1"/>
  <c r="AV27" i="1" s="1"/>
  <c r="AU28" i="1"/>
  <c r="AV28" i="1" s="1"/>
  <c r="AU29" i="1"/>
  <c r="AV29" i="1" s="1"/>
  <c r="AU30" i="1"/>
  <c r="AV30" i="1" s="1"/>
  <c r="AU31" i="1"/>
  <c r="AV31" i="1" s="1"/>
  <c r="AU32" i="1"/>
  <c r="AV32" i="1" s="1"/>
  <c r="AU33" i="1"/>
  <c r="AV33" i="1" s="1"/>
  <c r="AU34" i="1"/>
  <c r="AV34" i="1" s="1"/>
  <c r="AU35" i="1"/>
  <c r="AV35" i="1" s="1"/>
  <c r="AU36" i="1"/>
  <c r="AV36" i="1" s="1"/>
  <c r="AU37" i="1"/>
  <c r="AV37" i="1" s="1"/>
  <c r="AU38" i="1"/>
  <c r="AV38" i="1" s="1"/>
  <c r="AU39" i="1"/>
  <c r="AV39" i="1" s="1"/>
  <c r="AU40" i="1"/>
  <c r="AV40" i="1" s="1"/>
  <c r="AU41" i="1"/>
  <c r="AV41" i="1" s="1"/>
  <c r="AU42" i="1"/>
  <c r="AV42" i="1" s="1"/>
  <c r="AU43" i="1"/>
  <c r="AV43" i="1" s="1"/>
  <c r="AU44" i="1"/>
  <c r="AV44" i="1" s="1"/>
  <c r="AU45" i="1"/>
  <c r="AV45" i="1" s="1"/>
  <c r="AU46" i="1"/>
  <c r="AV46" i="1" s="1"/>
  <c r="AU47" i="1"/>
  <c r="AV47" i="1" s="1"/>
  <c r="AU48" i="1"/>
  <c r="AV48" i="1" s="1"/>
  <c r="AU49" i="1"/>
  <c r="AV49" i="1" s="1"/>
  <c r="AU50" i="1"/>
  <c r="AV50" i="1" s="1"/>
  <c r="AU51" i="1"/>
  <c r="AV51" i="1" s="1"/>
  <c r="AU52" i="1"/>
  <c r="AV52" i="1" s="1"/>
  <c r="AU53" i="1"/>
  <c r="AV53" i="1" s="1"/>
  <c r="AU54" i="1"/>
  <c r="AV54" i="1" s="1"/>
  <c r="AU55" i="1"/>
  <c r="AV55" i="1" s="1"/>
  <c r="AU56" i="1"/>
  <c r="AV56" i="1" s="1"/>
  <c r="AU57" i="1"/>
  <c r="AV57" i="1" s="1"/>
  <c r="AU58" i="1"/>
  <c r="AV58" i="1" s="1"/>
  <c r="AU59" i="1"/>
  <c r="AV59" i="1" s="1"/>
  <c r="AU60" i="1"/>
  <c r="AV60" i="1" s="1"/>
  <c r="AU61" i="1"/>
  <c r="AV61" i="1" s="1"/>
  <c r="AU62" i="1"/>
  <c r="AV62" i="1" s="1"/>
  <c r="AU63" i="1"/>
  <c r="AV63" i="1" s="1"/>
  <c r="AU64" i="1"/>
  <c r="AV64" i="1" s="1"/>
  <c r="AU65" i="1"/>
  <c r="AV65" i="1" s="1"/>
  <c r="AU66" i="1"/>
  <c r="AV66" i="1" s="1"/>
  <c r="AU67" i="1"/>
  <c r="AV67" i="1" s="1"/>
  <c r="AU68" i="1"/>
  <c r="AV68" i="1" s="1"/>
  <c r="AU69" i="1"/>
  <c r="AV69" i="1" s="1"/>
  <c r="AU70" i="1"/>
  <c r="AV70" i="1" s="1"/>
  <c r="AU71" i="1"/>
  <c r="AV71" i="1" s="1"/>
  <c r="AU72" i="1"/>
  <c r="AV72" i="1" s="1"/>
  <c r="AU73" i="1"/>
  <c r="AV73" i="1" s="1"/>
  <c r="AU74" i="1"/>
  <c r="AV74" i="1" s="1"/>
  <c r="AU75" i="1"/>
  <c r="AV75" i="1" s="1"/>
  <c r="AU76" i="1"/>
  <c r="AV76" i="1" s="1"/>
  <c r="AU77" i="1"/>
  <c r="AV77" i="1" s="1"/>
  <c r="AU78" i="1"/>
  <c r="AV78" i="1" s="1"/>
  <c r="AU79" i="1"/>
  <c r="AV79" i="1" s="1"/>
  <c r="AU80" i="1"/>
  <c r="AV80" i="1" s="1"/>
  <c r="AU81" i="1"/>
  <c r="AV81" i="1" s="1"/>
  <c r="AU82" i="1"/>
  <c r="AV82" i="1" s="1"/>
  <c r="AU83" i="1"/>
  <c r="AV83" i="1" s="1"/>
  <c r="AU84" i="1"/>
  <c r="AV84" i="1" s="1"/>
  <c r="AU85" i="1"/>
  <c r="AV85" i="1" s="1"/>
  <c r="AU86" i="1"/>
  <c r="AV86" i="1" s="1"/>
  <c r="AU87" i="1"/>
  <c r="AV87" i="1" s="1"/>
  <c r="AU88" i="1"/>
  <c r="AV88" i="1" s="1"/>
  <c r="AU89" i="1"/>
  <c r="AV89" i="1" s="1"/>
  <c r="AU90" i="1"/>
  <c r="AV90" i="1" s="1"/>
  <c r="AU91" i="1"/>
  <c r="AV91" i="1" s="1"/>
  <c r="AU92" i="1"/>
  <c r="AV92" i="1" s="1"/>
  <c r="AU93" i="1"/>
  <c r="AV93" i="1" s="1"/>
  <c r="AU94" i="1"/>
  <c r="AV94" i="1" s="1"/>
  <c r="AU95" i="1"/>
  <c r="AV95" i="1" s="1"/>
  <c r="AU96" i="1"/>
  <c r="AV96" i="1" s="1"/>
  <c r="AU97" i="1"/>
  <c r="AV97" i="1" s="1"/>
  <c r="AU98" i="1"/>
  <c r="AV98" i="1" s="1"/>
  <c r="AU99" i="1"/>
  <c r="AV99" i="1" s="1"/>
  <c r="AU100" i="1"/>
  <c r="AV100" i="1" s="1"/>
  <c r="AU101" i="1"/>
  <c r="AV101" i="1" s="1"/>
  <c r="AU102" i="1"/>
  <c r="AV102" i="1" s="1"/>
  <c r="AU103" i="1"/>
  <c r="AV103" i="1" s="1"/>
  <c r="AU104" i="1"/>
  <c r="AV104" i="1" s="1"/>
  <c r="AU105" i="1"/>
  <c r="AV105" i="1" s="1"/>
  <c r="AU106" i="1"/>
  <c r="AV106" i="1" s="1"/>
  <c r="AU107" i="1"/>
  <c r="AV107" i="1" s="1"/>
  <c r="AU108" i="1"/>
  <c r="AV108" i="1" s="1"/>
  <c r="AU109" i="1"/>
  <c r="AV109" i="1" s="1"/>
  <c r="AU110" i="1"/>
  <c r="AV110" i="1" s="1"/>
  <c r="AU111" i="1"/>
  <c r="AV111" i="1" s="1"/>
  <c r="AU112" i="1"/>
  <c r="AV112" i="1" s="1"/>
  <c r="AU113" i="1"/>
  <c r="AV113" i="1" s="1"/>
  <c r="AU114" i="1"/>
  <c r="AV114" i="1" s="1"/>
  <c r="AU115" i="1"/>
  <c r="AV115" i="1" s="1"/>
  <c r="AU116" i="1"/>
  <c r="AV116" i="1" s="1"/>
  <c r="AU117" i="1"/>
  <c r="AV117" i="1" s="1"/>
  <c r="AU118" i="1"/>
  <c r="AV118" i="1" s="1"/>
  <c r="AU119" i="1"/>
  <c r="AV119" i="1" s="1"/>
  <c r="AU120" i="1"/>
  <c r="AV120" i="1" s="1"/>
  <c r="AU121" i="1"/>
  <c r="AV121" i="1" s="1"/>
  <c r="AU122" i="1"/>
  <c r="AV122" i="1" s="1"/>
  <c r="AU123" i="1"/>
  <c r="AV123" i="1" s="1"/>
  <c r="AU124" i="1"/>
  <c r="AV124" i="1" s="1"/>
  <c r="AU125" i="1"/>
  <c r="AV125" i="1" s="1"/>
  <c r="AU126" i="1"/>
  <c r="AV126" i="1" s="1"/>
  <c r="AU127" i="1"/>
  <c r="AV127" i="1" s="1"/>
  <c r="AU128" i="1"/>
  <c r="AV128" i="1" s="1"/>
  <c r="AU129" i="1"/>
  <c r="AV129" i="1" s="1"/>
  <c r="AU130" i="1"/>
  <c r="AV130" i="1" s="1"/>
  <c r="AU131" i="1"/>
  <c r="AV131" i="1" s="1"/>
  <c r="AU132" i="1"/>
  <c r="AV132" i="1" s="1"/>
  <c r="AU133" i="1"/>
  <c r="AV133" i="1" s="1"/>
  <c r="AU134" i="1"/>
  <c r="AV134" i="1" s="1"/>
  <c r="AU135" i="1"/>
  <c r="AV135" i="1" s="1"/>
  <c r="AU136" i="1"/>
  <c r="AV136" i="1" s="1"/>
  <c r="AU137" i="1"/>
  <c r="AV137" i="1" s="1"/>
  <c r="AU138" i="1"/>
  <c r="AV138" i="1" s="1"/>
  <c r="AU139" i="1"/>
  <c r="AV139" i="1" s="1"/>
  <c r="AU140" i="1"/>
  <c r="AV140" i="1" s="1"/>
  <c r="AU141" i="1"/>
  <c r="AV141" i="1" s="1"/>
  <c r="AU142" i="1"/>
  <c r="AV142" i="1" s="1"/>
  <c r="AU143" i="1"/>
  <c r="AV143" i="1" s="1"/>
  <c r="AU144" i="1"/>
  <c r="AV144" i="1" s="1"/>
  <c r="AU145" i="1"/>
  <c r="AV145" i="1" s="1"/>
  <c r="AU146" i="1"/>
  <c r="AV146" i="1" s="1"/>
  <c r="AU147" i="1"/>
  <c r="AV147" i="1" s="1"/>
  <c r="AU148" i="1"/>
  <c r="AV148" i="1" s="1"/>
  <c r="AU149" i="1"/>
  <c r="AV149" i="1" s="1"/>
  <c r="AU150" i="1"/>
  <c r="AV150" i="1" s="1"/>
  <c r="AU151" i="1"/>
  <c r="AV151" i="1" s="1"/>
  <c r="AU152" i="1"/>
  <c r="AV152" i="1" s="1"/>
  <c r="AU153" i="1"/>
  <c r="AV153" i="1" s="1"/>
  <c r="AU154" i="1"/>
  <c r="AV154" i="1" s="1"/>
  <c r="AU155" i="1"/>
  <c r="AV155" i="1" s="1"/>
  <c r="AU156" i="1"/>
  <c r="AV156" i="1" s="1"/>
  <c r="AU157" i="1"/>
  <c r="AV157" i="1" s="1"/>
  <c r="AU158" i="1"/>
  <c r="AV158" i="1" s="1"/>
  <c r="AU159" i="1"/>
  <c r="AV159" i="1" s="1"/>
  <c r="AU160" i="1"/>
  <c r="AV160" i="1" s="1"/>
  <c r="AU161" i="1"/>
  <c r="AV161" i="1" s="1"/>
  <c r="AU162" i="1"/>
  <c r="AV162" i="1" s="1"/>
  <c r="AU163" i="1"/>
  <c r="AV163" i="1" s="1"/>
  <c r="AU164" i="1"/>
  <c r="AV164" i="1" s="1"/>
  <c r="AU165" i="1"/>
  <c r="AV165" i="1" s="1"/>
  <c r="AU166" i="1"/>
  <c r="AV166" i="1" s="1"/>
  <c r="AU167" i="1"/>
  <c r="AV167" i="1" s="1"/>
  <c r="AU168" i="1"/>
  <c r="AV168" i="1" s="1"/>
  <c r="AU169" i="1"/>
  <c r="AV169" i="1" s="1"/>
  <c r="AU170" i="1"/>
  <c r="AV170" i="1" s="1"/>
  <c r="AU171" i="1"/>
  <c r="AV171" i="1" s="1"/>
  <c r="AU172" i="1"/>
  <c r="AV172" i="1" s="1"/>
  <c r="AU173" i="1"/>
  <c r="AV173" i="1" s="1"/>
  <c r="AU174" i="1"/>
  <c r="AV174" i="1" s="1"/>
  <c r="AU175" i="1"/>
  <c r="AV175" i="1" s="1"/>
  <c r="AU176" i="1"/>
  <c r="AV176" i="1" s="1"/>
  <c r="AU177" i="1"/>
  <c r="AV177" i="1" s="1"/>
  <c r="AU178" i="1"/>
  <c r="AV178" i="1" s="1"/>
  <c r="AU179" i="1"/>
  <c r="AV179" i="1" s="1"/>
  <c r="AU180" i="1"/>
  <c r="AV180" i="1" s="1"/>
  <c r="AU181" i="1"/>
  <c r="AV181" i="1" s="1"/>
  <c r="AU2" i="1"/>
  <c r="AN183" i="1"/>
  <c r="AM183" i="1"/>
  <c r="AL183" i="1"/>
  <c r="AK183" i="1"/>
  <c r="AA183" i="1"/>
  <c r="Z183" i="1"/>
  <c r="Y183" i="1"/>
  <c r="X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AU183" i="1" l="1"/>
  <c r="AV2" i="1"/>
  <c r="AV183" i="1" s="1"/>
  <c r="AV184" i="1" s="1"/>
  <c r="BF184" i="1"/>
  <c r="AX185" i="1"/>
  <c r="BF185" i="1" s="1"/>
  <c r="AB75" i="1" l="1"/>
  <c r="AC75" i="1" s="1"/>
  <c r="AB76" i="1"/>
  <c r="AC76" i="1" s="1"/>
  <c r="AB77" i="1"/>
  <c r="AC77" i="1" s="1"/>
  <c r="AB78" i="1"/>
  <c r="AC78" i="1" s="1"/>
  <c r="AB79" i="1"/>
  <c r="AC79" i="1" s="1"/>
  <c r="AB80" i="1"/>
  <c r="AC80" i="1" s="1"/>
  <c r="AB81" i="1"/>
  <c r="AC81" i="1" s="1"/>
  <c r="AB82" i="1"/>
  <c r="AC82" i="1" s="1"/>
  <c r="AB83" i="1"/>
  <c r="AC83" i="1" s="1"/>
  <c r="AB84" i="1"/>
  <c r="AC84" i="1" s="1"/>
  <c r="AB85" i="1"/>
  <c r="AC85" i="1" s="1"/>
  <c r="AB86" i="1"/>
  <c r="AC86" i="1" s="1"/>
  <c r="AB87" i="1"/>
  <c r="AC87" i="1" s="1"/>
  <c r="AB88" i="1"/>
  <c r="AC88" i="1" s="1"/>
  <c r="AB89" i="1"/>
  <c r="AC89" i="1" s="1"/>
  <c r="AB90" i="1"/>
  <c r="AC90" i="1" s="1"/>
  <c r="AB91" i="1"/>
  <c r="AC91" i="1" s="1"/>
  <c r="AB92" i="1"/>
  <c r="AC92" i="1" s="1"/>
  <c r="AB93" i="1"/>
  <c r="AC93" i="1" s="1"/>
  <c r="AB94" i="1"/>
  <c r="AC94" i="1" s="1"/>
  <c r="AB95" i="1"/>
  <c r="AC95" i="1" s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2" i="1"/>
  <c r="AC102" i="1" s="1"/>
  <c r="AB103" i="1"/>
  <c r="AC103" i="1" s="1"/>
  <c r="AB104" i="1"/>
  <c r="AC104" i="1" s="1"/>
  <c r="AB105" i="1"/>
  <c r="AC105" i="1" s="1"/>
  <c r="AB106" i="1"/>
  <c r="AC106" i="1" s="1"/>
  <c r="AB107" i="1"/>
  <c r="AC107" i="1" s="1"/>
  <c r="AB108" i="1"/>
  <c r="AC108" i="1" s="1"/>
  <c r="AB109" i="1"/>
  <c r="AC109" i="1" s="1"/>
  <c r="AB110" i="1"/>
  <c r="AC110" i="1" s="1"/>
  <c r="AB111" i="1"/>
  <c r="AC111" i="1" s="1"/>
  <c r="AB112" i="1"/>
  <c r="AC112" i="1" s="1"/>
  <c r="AB113" i="1"/>
  <c r="AC113" i="1" s="1"/>
  <c r="AB114" i="1"/>
  <c r="AC114" i="1" s="1"/>
  <c r="AB115" i="1"/>
  <c r="AC115" i="1" s="1"/>
  <c r="AB116" i="1"/>
  <c r="AC116" i="1" s="1"/>
  <c r="AB117" i="1"/>
  <c r="AC117" i="1" s="1"/>
  <c r="AB118" i="1"/>
  <c r="AC118" i="1" s="1"/>
  <c r="AB119" i="1"/>
  <c r="AC119" i="1" s="1"/>
  <c r="AB120" i="1"/>
  <c r="AC120" i="1" s="1"/>
  <c r="AB121" i="1"/>
  <c r="AC121" i="1" s="1"/>
  <c r="AB122" i="1"/>
  <c r="AC122" i="1" s="1"/>
  <c r="AB123" i="1"/>
  <c r="AC123" i="1" s="1"/>
  <c r="AB124" i="1"/>
  <c r="AC124" i="1" s="1"/>
  <c r="AB125" i="1"/>
  <c r="AC125" i="1" s="1"/>
  <c r="AB126" i="1"/>
  <c r="AC126" i="1" s="1"/>
  <c r="AB127" i="1"/>
  <c r="AC127" i="1" s="1"/>
  <c r="AB128" i="1"/>
  <c r="AC128" i="1" s="1"/>
  <c r="AB129" i="1"/>
  <c r="AC129" i="1" s="1"/>
  <c r="AB130" i="1"/>
  <c r="AC130" i="1" s="1"/>
  <c r="AB131" i="1"/>
  <c r="AC131" i="1" s="1"/>
  <c r="AB132" i="1"/>
  <c r="AC132" i="1" s="1"/>
  <c r="AB133" i="1"/>
  <c r="AC133" i="1" s="1"/>
  <c r="AB134" i="1"/>
  <c r="AC134" i="1" s="1"/>
  <c r="AB135" i="1"/>
  <c r="AC135" i="1" s="1"/>
  <c r="AB136" i="1"/>
  <c r="AC136" i="1" s="1"/>
  <c r="AB137" i="1"/>
  <c r="AC137" i="1" s="1"/>
  <c r="AB138" i="1"/>
  <c r="AC138" i="1" s="1"/>
  <c r="AB139" i="1"/>
  <c r="AC139" i="1" s="1"/>
  <c r="AB140" i="1"/>
  <c r="AC140" i="1" s="1"/>
  <c r="AB141" i="1"/>
  <c r="AC141" i="1" s="1"/>
  <c r="AB142" i="1"/>
  <c r="AC142" i="1" s="1"/>
  <c r="AB143" i="1"/>
  <c r="AC143" i="1" s="1"/>
  <c r="AB144" i="1"/>
  <c r="AC144" i="1" s="1"/>
  <c r="AB145" i="1"/>
  <c r="AC145" i="1" s="1"/>
  <c r="AB146" i="1"/>
  <c r="AC146" i="1" s="1"/>
  <c r="AB147" i="1"/>
  <c r="AC147" i="1" s="1"/>
  <c r="AB148" i="1"/>
  <c r="AC148" i="1" s="1"/>
  <c r="AB149" i="1"/>
  <c r="AC149" i="1" s="1"/>
  <c r="AB150" i="1"/>
  <c r="AC150" i="1" s="1"/>
  <c r="AB151" i="1"/>
  <c r="AC151" i="1" s="1"/>
  <c r="AB152" i="1"/>
  <c r="AC152" i="1" s="1"/>
  <c r="AB153" i="1"/>
  <c r="AC153" i="1" s="1"/>
  <c r="AB154" i="1"/>
  <c r="AC154" i="1" s="1"/>
  <c r="AB155" i="1"/>
  <c r="AC155" i="1" s="1"/>
  <c r="AB156" i="1"/>
  <c r="AC156" i="1" s="1"/>
  <c r="AB157" i="1"/>
  <c r="AC157" i="1" s="1"/>
  <c r="AB158" i="1"/>
  <c r="AC158" i="1" s="1"/>
  <c r="AB159" i="1"/>
  <c r="AC159" i="1" s="1"/>
  <c r="AB160" i="1"/>
  <c r="AC160" i="1" s="1"/>
  <c r="AB161" i="1"/>
  <c r="AC161" i="1" s="1"/>
  <c r="AB162" i="1"/>
  <c r="AC162" i="1" s="1"/>
  <c r="AB163" i="1"/>
  <c r="AC163" i="1" s="1"/>
  <c r="AB164" i="1"/>
  <c r="AC164" i="1" s="1"/>
  <c r="AB165" i="1"/>
  <c r="AC165" i="1" s="1"/>
  <c r="AB166" i="1"/>
  <c r="AC166" i="1" s="1"/>
  <c r="AB167" i="1"/>
  <c r="AC167" i="1" s="1"/>
  <c r="AB168" i="1"/>
  <c r="AC168" i="1" s="1"/>
  <c r="AB169" i="1"/>
  <c r="AC169" i="1" s="1"/>
  <c r="AB170" i="1"/>
  <c r="AC170" i="1" s="1"/>
  <c r="AB171" i="1"/>
  <c r="AC171" i="1" s="1"/>
  <c r="AB172" i="1"/>
  <c r="AC172" i="1" s="1"/>
  <c r="AB173" i="1"/>
  <c r="AC173" i="1" s="1"/>
  <c r="AB174" i="1"/>
  <c r="AC174" i="1" s="1"/>
  <c r="AB175" i="1"/>
  <c r="AC175" i="1" s="1"/>
  <c r="AB176" i="1"/>
  <c r="AC176" i="1" s="1"/>
  <c r="AB177" i="1"/>
  <c r="AC177" i="1" s="1"/>
  <c r="AB178" i="1"/>
  <c r="AC178" i="1" s="1"/>
  <c r="AB179" i="1"/>
  <c r="AC179" i="1" s="1"/>
  <c r="AB180" i="1"/>
  <c r="AC180" i="1" s="1"/>
  <c r="AB181" i="1"/>
  <c r="AC181" i="1" s="1"/>
  <c r="AO80" i="1"/>
  <c r="AP80" i="1" s="1"/>
  <c r="AO81" i="1"/>
  <c r="AP81" i="1" s="1"/>
  <c r="AO82" i="1"/>
  <c r="AP82" i="1" s="1"/>
  <c r="AO83" i="1"/>
  <c r="AP83" i="1" s="1"/>
  <c r="AO84" i="1"/>
  <c r="AP84" i="1" s="1"/>
  <c r="AO85" i="1"/>
  <c r="AP85" i="1" s="1"/>
  <c r="AO86" i="1"/>
  <c r="AP86" i="1" s="1"/>
  <c r="AO87" i="1"/>
  <c r="AP87" i="1" s="1"/>
  <c r="AO88" i="1"/>
  <c r="AP88" i="1" s="1"/>
  <c r="AO89" i="1"/>
  <c r="AP89" i="1" s="1"/>
  <c r="AO90" i="1"/>
  <c r="AP90" i="1" s="1"/>
  <c r="AO91" i="1"/>
  <c r="AP91" i="1" s="1"/>
  <c r="AO92" i="1"/>
  <c r="AP92" i="1" s="1"/>
  <c r="AO93" i="1"/>
  <c r="AP93" i="1" s="1"/>
  <c r="AO94" i="1"/>
  <c r="AP94" i="1" s="1"/>
  <c r="AO95" i="1"/>
  <c r="AP95" i="1" s="1"/>
  <c r="AO96" i="1"/>
  <c r="AP96" i="1" s="1"/>
  <c r="AO97" i="1"/>
  <c r="AP97" i="1" s="1"/>
  <c r="AO98" i="1"/>
  <c r="AP98" i="1" s="1"/>
  <c r="AO99" i="1"/>
  <c r="AP99" i="1" s="1"/>
  <c r="AO100" i="1"/>
  <c r="AP100" i="1" s="1"/>
  <c r="AO101" i="1"/>
  <c r="AP101" i="1" s="1"/>
  <c r="AO102" i="1"/>
  <c r="AP102" i="1" s="1"/>
  <c r="AO103" i="1"/>
  <c r="AP103" i="1" s="1"/>
  <c r="AO104" i="1"/>
  <c r="AP104" i="1" s="1"/>
  <c r="AO105" i="1"/>
  <c r="AP105" i="1" s="1"/>
  <c r="AO106" i="1"/>
  <c r="AP106" i="1" s="1"/>
  <c r="AO107" i="1"/>
  <c r="AP107" i="1" s="1"/>
  <c r="AO108" i="1"/>
  <c r="AP108" i="1" s="1"/>
  <c r="AO109" i="1"/>
  <c r="AP109" i="1" s="1"/>
  <c r="AO110" i="1"/>
  <c r="AP110" i="1" s="1"/>
  <c r="AO111" i="1"/>
  <c r="AP111" i="1" s="1"/>
  <c r="AO112" i="1"/>
  <c r="AP112" i="1" s="1"/>
  <c r="AO113" i="1"/>
  <c r="AP113" i="1" s="1"/>
  <c r="AO114" i="1"/>
  <c r="AP114" i="1" s="1"/>
  <c r="AO115" i="1"/>
  <c r="AP115" i="1" s="1"/>
  <c r="AO116" i="1"/>
  <c r="AP116" i="1" s="1"/>
  <c r="AO117" i="1"/>
  <c r="AP117" i="1" s="1"/>
  <c r="AO118" i="1"/>
  <c r="AP118" i="1" s="1"/>
  <c r="AO119" i="1"/>
  <c r="AP119" i="1" s="1"/>
  <c r="AO120" i="1"/>
  <c r="AP120" i="1" s="1"/>
  <c r="AO121" i="1"/>
  <c r="AP121" i="1" s="1"/>
  <c r="AO122" i="1"/>
  <c r="AP122" i="1" s="1"/>
  <c r="AO123" i="1"/>
  <c r="AP123" i="1" s="1"/>
  <c r="AO124" i="1"/>
  <c r="AP124" i="1" s="1"/>
  <c r="AO125" i="1"/>
  <c r="AP125" i="1" s="1"/>
  <c r="AO126" i="1"/>
  <c r="AP126" i="1" s="1"/>
  <c r="AO127" i="1"/>
  <c r="AP127" i="1" s="1"/>
  <c r="AO128" i="1"/>
  <c r="AP128" i="1" s="1"/>
  <c r="AO129" i="1"/>
  <c r="AP129" i="1" s="1"/>
  <c r="AO130" i="1"/>
  <c r="AP130" i="1" s="1"/>
  <c r="AO131" i="1"/>
  <c r="AP131" i="1" s="1"/>
  <c r="AO132" i="1"/>
  <c r="AP132" i="1" s="1"/>
  <c r="AO133" i="1"/>
  <c r="AP133" i="1" s="1"/>
  <c r="AO134" i="1"/>
  <c r="AP134" i="1" s="1"/>
  <c r="AO135" i="1"/>
  <c r="AP135" i="1" s="1"/>
  <c r="AO136" i="1"/>
  <c r="AP136" i="1" s="1"/>
  <c r="AO137" i="1"/>
  <c r="AP137" i="1" s="1"/>
  <c r="AO138" i="1"/>
  <c r="AP138" i="1" s="1"/>
  <c r="AO139" i="1"/>
  <c r="AP139" i="1" s="1"/>
  <c r="AO140" i="1"/>
  <c r="AP140" i="1" s="1"/>
  <c r="AO141" i="1"/>
  <c r="AP141" i="1" s="1"/>
  <c r="AO142" i="1"/>
  <c r="AP142" i="1" s="1"/>
  <c r="AO143" i="1"/>
  <c r="AP143" i="1" s="1"/>
  <c r="AO144" i="1"/>
  <c r="AP144" i="1" s="1"/>
  <c r="AO145" i="1"/>
  <c r="AP145" i="1" s="1"/>
  <c r="AO146" i="1"/>
  <c r="AP146" i="1" s="1"/>
  <c r="AO147" i="1"/>
  <c r="AP147" i="1" s="1"/>
  <c r="AO148" i="1"/>
  <c r="AP148" i="1" s="1"/>
  <c r="AO149" i="1"/>
  <c r="AP149" i="1" s="1"/>
  <c r="AO150" i="1"/>
  <c r="AP150" i="1" s="1"/>
  <c r="AO151" i="1"/>
  <c r="AP151" i="1" s="1"/>
  <c r="AO152" i="1"/>
  <c r="AP152" i="1" s="1"/>
  <c r="AO153" i="1"/>
  <c r="AP153" i="1" s="1"/>
  <c r="AO154" i="1"/>
  <c r="AP154" i="1" s="1"/>
  <c r="AO155" i="1"/>
  <c r="AP155" i="1" s="1"/>
  <c r="AO156" i="1"/>
  <c r="AP156" i="1" s="1"/>
  <c r="AO157" i="1"/>
  <c r="AP157" i="1" s="1"/>
  <c r="AO158" i="1"/>
  <c r="AP158" i="1" s="1"/>
  <c r="AO159" i="1"/>
  <c r="AP159" i="1" s="1"/>
  <c r="AO160" i="1"/>
  <c r="AP160" i="1" s="1"/>
  <c r="AO161" i="1"/>
  <c r="AP161" i="1" s="1"/>
  <c r="AO162" i="1"/>
  <c r="AP162" i="1" s="1"/>
  <c r="AO163" i="1"/>
  <c r="AP163" i="1" s="1"/>
  <c r="AO164" i="1"/>
  <c r="AP164" i="1" s="1"/>
  <c r="AO165" i="1"/>
  <c r="AP165" i="1" s="1"/>
  <c r="AO166" i="1"/>
  <c r="AP166" i="1" s="1"/>
  <c r="AO167" i="1"/>
  <c r="AP167" i="1" s="1"/>
  <c r="AO168" i="1"/>
  <c r="AP168" i="1" s="1"/>
  <c r="AO169" i="1"/>
  <c r="AP169" i="1" s="1"/>
  <c r="AO170" i="1"/>
  <c r="AP170" i="1" s="1"/>
  <c r="AO171" i="1"/>
  <c r="AP171" i="1" s="1"/>
  <c r="AO172" i="1"/>
  <c r="AP172" i="1" s="1"/>
  <c r="AO173" i="1"/>
  <c r="AP173" i="1" s="1"/>
  <c r="AO174" i="1"/>
  <c r="AP174" i="1" s="1"/>
  <c r="AO175" i="1"/>
  <c r="AP175" i="1" s="1"/>
  <c r="AO176" i="1"/>
  <c r="AP176" i="1" s="1"/>
  <c r="AO177" i="1"/>
  <c r="AP177" i="1" s="1"/>
  <c r="AO178" i="1"/>
  <c r="AP178" i="1" s="1"/>
  <c r="AO179" i="1"/>
  <c r="AP179" i="1" s="1"/>
  <c r="AO180" i="1"/>
  <c r="AP180" i="1" s="1"/>
  <c r="AO181" i="1"/>
  <c r="AP181" i="1" s="1"/>
  <c r="AO75" i="1"/>
  <c r="AP75" i="1" s="1"/>
  <c r="AO76" i="1"/>
  <c r="AP76" i="1" s="1"/>
  <c r="AO77" i="1"/>
  <c r="AP77" i="1" s="1"/>
  <c r="AO78" i="1"/>
  <c r="AP78" i="1" s="1"/>
  <c r="AO79" i="1"/>
  <c r="AP79" i="1" s="1"/>
  <c r="AO3" i="1"/>
  <c r="AP3" i="1" s="1"/>
  <c r="AO4" i="1"/>
  <c r="AP4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4" i="1"/>
  <c r="AP14" i="1" s="1"/>
  <c r="AO15" i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P29" i="1" s="1"/>
  <c r="AO30" i="1"/>
  <c r="AP30" i="1" s="1"/>
  <c r="AO31" i="1"/>
  <c r="AP31" i="1" s="1"/>
  <c r="AO32" i="1"/>
  <c r="AP32" i="1" s="1"/>
  <c r="AO33" i="1"/>
  <c r="AP33" i="1" s="1"/>
  <c r="AO34" i="1"/>
  <c r="AP34" i="1" s="1"/>
  <c r="AO35" i="1"/>
  <c r="AP35" i="1" s="1"/>
  <c r="AO36" i="1"/>
  <c r="AP36" i="1" s="1"/>
  <c r="AO37" i="1"/>
  <c r="AP37" i="1" s="1"/>
  <c r="AO38" i="1"/>
  <c r="AP38" i="1" s="1"/>
  <c r="AO39" i="1"/>
  <c r="AP39" i="1" s="1"/>
  <c r="AO40" i="1"/>
  <c r="AP40" i="1" s="1"/>
  <c r="AO41" i="1"/>
  <c r="AP41" i="1" s="1"/>
  <c r="AO42" i="1"/>
  <c r="AP42" i="1" s="1"/>
  <c r="AO43" i="1"/>
  <c r="AP43" i="1" s="1"/>
  <c r="AO44" i="1"/>
  <c r="AP44" i="1" s="1"/>
  <c r="AO45" i="1"/>
  <c r="AP45" i="1" s="1"/>
  <c r="AO46" i="1"/>
  <c r="AP46" i="1" s="1"/>
  <c r="AO47" i="1"/>
  <c r="AP47" i="1" s="1"/>
  <c r="AO48" i="1"/>
  <c r="AP48" i="1" s="1"/>
  <c r="AO49" i="1"/>
  <c r="AP49" i="1" s="1"/>
  <c r="AO50" i="1"/>
  <c r="AP50" i="1" s="1"/>
  <c r="AO51" i="1"/>
  <c r="AP51" i="1" s="1"/>
  <c r="AO52" i="1"/>
  <c r="AP52" i="1" s="1"/>
  <c r="AO53" i="1"/>
  <c r="AP53" i="1" s="1"/>
  <c r="AO54" i="1"/>
  <c r="AP54" i="1" s="1"/>
  <c r="AO55" i="1"/>
  <c r="AP55" i="1" s="1"/>
  <c r="AO56" i="1"/>
  <c r="AP56" i="1" s="1"/>
  <c r="AO57" i="1"/>
  <c r="AP57" i="1" s="1"/>
  <c r="AO58" i="1"/>
  <c r="AP58" i="1" s="1"/>
  <c r="AO59" i="1"/>
  <c r="AP59" i="1" s="1"/>
  <c r="AO60" i="1"/>
  <c r="AP60" i="1" s="1"/>
  <c r="AO61" i="1"/>
  <c r="AP61" i="1" s="1"/>
  <c r="AO62" i="1"/>
  <c r="AP62" i="1" s="1"/>
  <c r="AO63" i="1"/>
  <c r="AP63" i="1" s="1"/>
  <c r="AO64" i="1"/>
  <c r="AP64" i="1" s="1"/>
  <c r="AO65" i="1"/>
  <c r="AP65" i="1" s="1"/>
  <c r="AO66" i="1"/>
  <c r="AP66" i="1" s="1"/>
  <c r="AO67" i="1"/>
  <c r="AP67" i="1" s="1"/>
  <c r="AO68" i="1"/>
  <c r="AP68" i="1" s="1"/>
  <c r="AO69" i="1"/>
  <c r="AP69" i="1" s="1"/>
  <c r="AO70" i="1"/>
  <c r="AP70" i="1" s="1"/>
  <c r="AO71" i="1"/>
  <c r="AP71" i="1" s="1"/>
  <c r="AO72" i="1"/>
  <c r="AP72" i="1" s="1"/>
  <c r="AO73" i="1"/>
  <c r="AP73" i="1" s="1"/>
  <c r="AO74" i="1"/>
  <c r="AP74" i="1" s="1"/>
  <c r="AO2" i="1"/>
  <c r="AB3" i="1"/>
  <c r="AC3" i="1" s="1"/>
  <c r="AB4" i="1"/>
  <c r="AC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AB62" i="1"/>
  <c r="AC62" i="1" s="1"/>
  <c r="AB63" i="1"/>
  <c r="AC63" i="1" s="1"/>
  <c r="AB64" i="1"/>
  <c r="AC64" i="1" s="1"/>
  <c r="AB65" i="1"/>
  <c r="AC65" i="1" s="1"/>
  <c r="AB66" i="1"/>
  <c r="AC66" i="1" s="1"/>
  <c r="AB67" i="1"/>
  <c r="AC67" i="1" s="1"/>
  <c r="AB68" i="1"/>
  <c r="AC68" i="1" s="1"/>
  <c r="AB69" i="1"/>
  <c r="AC69" i="1" s="1"/>
  <c r="AB70" i="1"/>
  <c r="AC70" i="1" s="1"/>
  <c r="AB71" i="1"/>
  <c r="AC71" i="1" s="1"/>
  <c r="AB72" i="1"/>
  <c r="AC72" i="1" s="1"/>
  <c r="AB73" i="1"/>
  <c r="AC73" i="1" s="1"/>
  <c r="AB74" i="1"/>
  <c r="AC74" i="1" s="1"/>
  <c r="AB2" i="1"/>
  <c r="AB183" i="1" l="1"/>
  <c r="AC2" i="1"/>
  <c r="AC183" i="1" s="1"/>
  <c r="AC184" i="1" s="1"/>
  <c r="AO183" i="1"/>
  <c r="AP2" i="1"/>
  <c r="AP183" i="1" s="1"/>
  <c r="AP184" i="1" s="1"/>
  <c r="BC40" i="3"/>
  <c r="AY40" i="3"/>
  <c r="BB40" i="3"/>
  <c r="BE40" i="3"/>
  <c r="BA40" i="3"/>
  <c r="BD40" i="3"/>
  <c r="AZ40" i="3"/>
  <c r="AX71" i="5"/>
  <c r="BE71" i="5"/>
  <c r="BA71" i="5"/>
  <c r="BD71" i="5"/>
  <c r="AZ71" i="5"/>
  <c r="BC71" i="5"/>
  <c r="BB71" i="5"/>
  <c r="AY71" i="5"/>
  <c r="AX52" i="8"/>
  <c r="BE52" i="8"/>
  <c r="BA52" i="8"/>
  <c r="BD52" i="8"/>
  <c r="AY52" i="8"/>
  <c r="BB52" i="8"/>
  <c r="AZ52" i="8"/>
  <c r="BC52" i="8"/>
  <c r="AX43" i="10"/>
  <c r="BE43" i="10"/>
  <c r="BA43" i="10"/>
  <c r="AZ43" i="10"/>
  <c r="BD43" i="10"/>
  <c r="BC43" i="10"/>
  <c r="AY43" i="10"/>
  <c r="BB4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0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4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5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6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7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8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9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A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Sandrine CHABRET</author>
  </authors>
  <commentList>
    <comment ref="AF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Sandrine CHABRET:Réponse OK entre 1500 et 3000</t>
        </r>
      </text>
    </comment>
    <comment ref="AQ1" authorId="0" shapeId="0" xr:uid="{00000000-0006-0000-0B00-000002000000}">
      <text>
        <r>
          <rPr>
            <sz val="9"/>
            <color indexed="81"/>
            <rFont val="Tahoma"/>
            <charset val="1"/>
          </rPr>
          <t>SLEEP MODE
S</t>
        </r>
      </text>
    </comment>
  </commentList>
</comments>
</file>

<file path=xl/sharedStrings.xml><?xml version="1.0" encoding="utf-8"?>
<sst xmlns="http://schemas.openxmlformats.org/spreadsheetml/2006/main" count="3869" uniqueCount="362">
  <si>
    <t>Progression</t>
  </si>
  <si>
    <t>Duration in seconds</t>
  </si>
  <si>
    <t>Finished</t>
  </si>
  <si>
    <t>Consent</t>
  </si>
  <si>
    <t>Vc_Va</t>
  </si>
  <si>
    <t>Vc_Vp</t>
  </si>
  <si>
    <t>Vi_Va</t>
  </si>
  <si>
    <t>Vi_Vp</t>
  </si>
  <si>
    <t>Dc_Da</t>
  </si>
  <si>
    <t>Dc_Dp</t>
  </si>
  <si>
    <t>Di_Da</t>
  </si>
  <si>
    <t>Di_Dp</t>
  </si>
  <si>
    <t>Cc_Ca</t>
  </si>
  <si>
    <t>Cc_Cp</t>
  </si>
  <si>
    <t>Ci_Ca</t>
  </si>
  <si>
    <t>Ci_Cp</t>
  </si>
  <si>
    <t>Sc_Sa</t>
  </si>
  <si>
    <t>Sc_Sp</t>
  </si>
  <si>
    <t>Si_Sa</t>
  </si>
  <si>
    <t>Si_Sp</t>
  </si>
  <si>
    <t>N1</t>
  </si>
  <si>
    <t>N2</t>
  </si>
  <si>
    <t>N3</t>
  </si>
  <si>
    <t>N4</t>
  </si>
  <si>
    <t>SENSITIVITY</t>
  </si>
  <si>
    <t>N5</t>
  </si>
  <si>
    <t>N6</t>
  </si>
  <si>
    <t>Calories</t>
  </si>
  <si>
    <t>KNOWLEDGE</t>
  </si>
  <si>
    <t>E1</t>
  </si>
  <si>
    <t>E2</t>
  </si>
  <si>
    <t>E3</t>
  </si>
  <si>
    <t>E4</t>
  </si>
  <si>
    <t>E5</t>
  </si>
  <si>
    <t>E6</t>
  </si>
  <si>
    <t>E7</t>
  </si>
  <si>
    <t>E8</t>
  </si>
  <si>
    <t>Recall</t>
  </si>
  <si>
    <t>VC</t>
  </si>
  <si>
    <t>DC</t>
  </si>
  <si>
    <t>CC</t>
  </si>
  <si>
    <t>SC</t>
  </si>
  <si>
    <t>VI</t>
  </si>
  <si>
    <t>DI</t>
  </si>
  <si>
    <t>CI</t>
  </si>
  <si>
    <t>SI</t>
  </si>
  <si>
    <t>Recognition</t>
  </si>
  <si>
    <t>Sex</t>
  </si>
  <si>
    <t>Age</t>
  </si>
  <si>
    <t>Country</t>
  </si>
  <si>
    <t>Comments</t>
  </si>
  <si>
    <t>MAJ 277 réponses</t>
  </si>
  <si>
    <t>1ère phase</t>
  </si>
  <si>
    <t>1 - Strongly favourable</t>
  </si>
  <si>
    <t>7 - Strongly unfavourable</t>
  </si>
  <si>
    <t>2ème phase</t>
  </si>
  <si>
    <t>1 - Strongly agree</t>
  </si>
  <si>
    <t>7 - Strongly disagree</t>
  </si>
  <si>
    <t>1500-2000</t>
  </si>
  <si>
    <t>1800-2400</t>
  </si>
  <si>
    <t>1800-2000</t>
  </si>
  <si>
    <t>No idea</t>
  </si>
  <si>
    <t>2000 kcal</t>
  </si>
  <si>
    <t>1,500 - 2,000</t>
  </si>
  <si>
    <t>Between 1500 and 2000</t>
  </si>
  <si>
    <t>2000 (young active woman)</t>
  </si>
  <si>
    <t>no idea, but way much less than I'm currently getting for sure</t>
  </si>
  <si>
    <t>1500-1700</t>
  </si>
  <si>
    <t>1200-1600</t>
  </si>
  <si>
    <t>2100kcal</t>
  </si>
  <si>
    <t>1500-1600</t>
  </si>
  <si>
    <t>Between 1700 and 2500 (male - 21 years )</t>
  </si>
  <si>
    <t>Actually I don't know.</t>
  </si>
  <si>
    <t>Idk</t>
  </si>
  <si>
    <t>I don't know</t>
  </si>
  <si>
    <t>?</t>
  </si>
  <si>
    <t>I dont' really know, when I buy the product I care about the price and taste</t>
  </si>
  <si>
    <t>2000 calories</t>
  </si>
  <si>
    <t>I don't really care cos I have a lot of potential to gain weight, so I just go for what I want. :)</t>
  </si>
  <si>
    <t>2500-3000 kcal</t>
  </si>
  <si>
    <t>2000 (depending on my physical activity)</t>
  </si>
  <si>
    <t>Around 2,300</t>
  </si>
  <si>
    <t>1,500 to 2,000 calories per day depending on gender, height and level of physical exercise</t>
  </si>
  <si>
    <t>3000 (sportif)</t>
  </si>
  <si>
    <t>je ne sais plus</t>
  </si>
  <si>
    <t>1600 (woman)</t>
  </si>
  <si>
    <t>Totally don’t know, it depends how much you burn, right ?</t>
  </si>
  <si>
    <t>It's meaningless for me</t>
  </si>
  <si>
    <t>2000 (women)</t>
  </si>
  <si>
    <t>Depending on being a man/a woman + the activities of day...</t>
  </si>
  <si>
    <t>3000 (sports people)</t>
  </si>
  <si>
    <t>3000 calories</t>
  </si>
  <si>
    <t>Not sure</t>
  </si>
  <si>
    <t>1800-2500</t>
  </si>
  <si>
    <t>1000et 4000</t>
  </si>
  <si>
    <t>2000-3000</t>
  </si>
  <si>
    <t>Dont know</t>
  </si>
  <si>
    <t>1500 à 3000</t>
  </si>
  <si>
    <t>2000-2500</t>
  </si>
  <si>
    <t>1800 for a woman</t>
  </si>
  <si>
    <t>Don't know sorry</t>
  </si>
  <si>
    <t>Between 1800 and 2500</t>
  </si>
  <si>
    <t xml:space="preserve">OK entre 1500 jusquà 3000 </t>
  </si>
  <si>
    <t>Coca cola</t>
  </si>
  <si>
    <t>Cleantastic Moorner Bubbles Aspirex</t>
  </si>
  <si>
    <t>bubbles</t>
  </si>
  <si>
    <t>Asperix, Bubbles, Moorner, Cleantastic</t>
  </si>
  <si>
    <t>Bubble / Cleantastic</t>
  </si>
  <si>
    <t>No...</t>
  </si>
  <si>
    <t>Moorner</t>
  </si>
  <si>
    <t>dyson,</t>
  </si>
  <si>
    <t>Bubbles - Aspirex- Moorner</t>
  </si>
  <si>
    <t>None</t>
  </si>
  <si>
    <t>Cleantastic, Morning</t>
  </si>
  <si>
    <t>none</t>
  </si>
  <si>
    <t>I did not read the name of the brands. 1) Aspirateur 2) Lave-vaisselle 3) Paquet de céréales 4) Soda light / fruit</t>
  </si>
  <si>
    <t>I remember the object, but not the brand</t>
  </si>
  <si>
    <t>Bubbles</t>
  </si>
  <si>
    <t>Cleantastic, Bubbles</t>
  </si>
  <si>
    <t>Coca-cola</t>
  </si>
  <si>
    <t>Coca-Cola</t>
  </si>
  <si>
    <t>Coca  Aspirex</t>
  </si>
  <si>
    <t>Coca Cola  Autres créations de marques</t>
  </si>
  <si>
    <t>Bubble  Morner</t>
  </si>
  <si>
    <t>Coca Cola, Bubbles, healthy cornflakes from an unknown brand and a cheap vacuum</t>
  </si>
  <si>
    <t>didn't really pay attention</t>
  </si>
  <si>
    <t>Without below names, no one, but I do remember the products</t>
  </si>
  <si>
    <t>Aspirex Moorner Cleantastic</t>
  </si>
  <si>
    <t>Coca Cola, Bubble Zéro, Mooster (?)</t>
  </si>
  <si>
    <t>coca cola</t>
  </si>
  <si>
    <t>Bubble</t>
  </si>
  <si>
    <t>Dish washer, vacuum cleaner, cereals, sparkling soda flavored water</t>
  </si>
  <si>
    <t>monny bubbles</t>
  </si>
  <si>
    <t>Bubbles, Coca Cola</t>
  </si>
  <si>
    <t>Aspirex, Bubbles</t>
  </si>
  <si>
    <t>Buble, Aspirex,</t>
  </si>
  <si>
    <t>Coca Cola Moorner Cleantastic Aspirex Bubbles</t>
  </si>
  <si>
    <t>Cleantastic Moorner Bubbles Aspitex</t>
  </si>
  <si>
    <t>vacuum cleaner, healthy cheerios, low calorie soda</t>
  </si>
  <si>
    <t>Coke, Kelloggs</t>
  </si>
  <si>
    <t>C'était des marques inconnues</t>
  </si>
  <si>
    <t>Bubbles for the drink but I purposely didn't pay attention to the others tbh</t>
  </si>
  <si>
    <t>aspirex, bubbles</t>
  </si>
  <si>
    <t>/</t>
  </si>
  <si>
    <t>Coke</t>
  </si>
  <si>
    <t>None.</t>
  </si>
  <si>
    <t>Atlix Bubbles Moorner</t>
  </si>
  <si>
    <t>Coca Cola  Moorner Bubbles</t>
  </si>
  <si>
    <t>I don't remember any</t>
  </si>
  <si>
    <t>don't remember</t>
  </si>
  <si>
    <t>the bubble drink</t>
  </si>
  <si>
    <t>Bubles, Cleantastic</t>
  </si>
  <si>
    <t>coca cola, aisprises, clearitica, cooloorp, bubble</t>
  </si>
  <si>
    <t>Bubble, extra, aspirex</t>
  </si>
  <si>
    <t>Aspirex</t>
  </si>
  <si>
    <t>Aspirex Cleanwater Healthy flakes Bubbles</t>
  </si>
  <si>
    <t>Cleantastic, Bubbles, Moorner and the other one I can't remember.</t>
  </si>
  <si>
    <t>Coca</t>
  </si>
  <si>
    <t>Moorner, Bubel</t>
  </si>
  <si>
    <t>Bubbles  Moorners</t>
  </si>
  <si>
    <t>Coke zero, morner cereal, bubbles, aspirex</t>
  </si>
  <si>
    <t>Cleantastic</t>
  </si>
  <si>
    <t>Couldn't name them without below list because I had never seen them before</t>
  </si>
  <si>
    <t>Aspirex Cleantastic Zéro sugar Moorner</t>
  </si>
  <si>
    <t>Bubble aspirex</t>
  </si>
  <si>
    <t>Coca zéro Bubbles</t>
  </si>
  <si>
    <t>Coca Aspirex Bubble</t>
  </si>
  <si>
    <t>No idea, remember the image but not the brand Aspirateur, machine à laver, paquet de céréales, soda sans sucre</t>
  </si>
  <si>
    <t>bubbles, morner?, aspirex, cleantastic</t>
  </si>
  <si>
    <t>Aspirex, Cleanex, Boomer, Bubble</t>
  </si>
  <si>
    <t>Donno</t>
  </si>
  <si>
    <t>Aspirex ; Bubbles, Coca Cola</t>
  </si>
  <si>
    <t>Aspirex, bubbles, clean</t>
  </si>
  <si>
    <t>Coca, cornflex,</t>
  </si>
  <si>
    <t>Can't remember any, except for the name of the soda ("Bubbles")</t>
  </si>
  <si>
    <t>Coca Cola  Moorner</t>
  </si>
  <si>
    <t>Coca-cola, Aspistomething, Bubbles, Ma...</t>
  </si>
  <si>
    <t>COCA BUBBLES MOORNER</t>
  </si>
  <si>
    <t>Zero bubbler, Moorner</t>
  </si>
  <si>
    <t>Aspirex Bubbles</t>
  </si>
  <si>
    <t>Bubbles Moorner Cleantastic Aspirex</t>
  </si>
  <si>
    <t>Coca, bubbles</t>
  </si>
  <si>
    <t>Bubbels</t>
  </si>
  <si>
    <t>Cleantastic Moorner</t>
  </si>
  <si>
    <t>Aspirex, Coca Cola, Bubbles +</t>
  </si>
  <si>
    <t>Coca cola, bubles,</t>
  </si>
  <si>
    <t>Coca zero</t>
  </si>
  <si>
    <t>Pipette</t>
  </si>
  <si>
    <t>cleantastic aspirex cerner  bubbles</t>
  </si>
  <si>
    <t>Bubble Sugar Free  Cleaningless</t>
  </si>
  <si>
    <t>Coca cola aspirée</t>
  </si>
  <si>
    <t>Moorner Bubbles</t>
  </si>
  <si>
    <t>Bubbles Aspirex Coca</t>
  </si>
  <si>
    <t>Bubbles cleantastic cleanly</t>
  </si>
  <si>
    <t>Bubbles Aspirex Moorner</t>
  </si>
  <si>
    <t>Bubbles moores</t>
  </si>
  <si>
    <t>Bubbles Cleantastic Aspirex</t>
  </si>
  <si>
    <t>Aspirex celantestic morner bubbles</t>
  </si>
  <si>
    <t>Cleantastic bubbles</t>
  </si>
  <si>
    <t>Aspirex cleantastic</t>
  </si>
  <si>
    <t>Clean or cleanic</t>
  </si>
  <si>
    <t>Moorner aspirex cleantastic</t>
  </si>
  <si>
    <t>Moorner cleantastic</t>
  </si>
  <si>
    <t>Aspirex cleantastic morner</t>
  </si>
  <si>
    <t>Cleantastic bubbles morner</t>
  </si>
  <si>
    <t>Cleantastic aspirex bubbles moorner</t>
  </si>
  <si>
    <t>Moorner cereals Bubbles</t>
  </si>
  <si>
    <t>Moorner Aspirex Bubbles</t>
  </si>
  <si>
    <t>Coca, cleantastic, bubbles</t>
  </si>
  <si>
    <t>French</t>
  </si>
  <si>
    <t>french</t>
  </si>
  <si>
    <t>Indian</t>
  </si>
  <si>
    <t>FRENCH</t>
  </si>
  <si>
    <t>France</t>
  </si>
  <si>
    <t>Chinese</t>
  </si>
  <si>
    <t>Francais</t>
  </si>
  <si>
    <t>Fr</t>
  </si>
  <si>
    <t>Spanish</t>
  </si>
  <si>
    <t>chinese</t>
  </si>
  <si>
    <t>Costarican</t>
  </si>
  <si>
    <t>Aut</t>
  </si>
  <si>
    <t>Ukrainian</t>
  </si>
  <si>
    <t>Nepali</t>
  </si>
  <si>
    <t>Norwegian</t>
  </si>
  <si>
    <t>Belarus</t>
  </si>
  <si>
    <t>Pakistan</t>
  </si>
  <si>
    <t>Chinese.</t>
  </si>
  <si>
    <t>Brazilian</t>
  </si>
  <si>
    <t>Belgian</t>
  </si>
  <si>
    <t>Française</t>
  </si>
  <si>
    <t>Norway</t>
  </si>
  <si>
    <t>Finland</t>
  </si>
  <si>
    <t>Thaï</t>
  </si>
  <si>
    <t>F</t>
  </si>
  <si>
    <t>MEXICANO-CAMBODGIAN</t>
  </si>
  <si>
    <t>Singaporean</t>
  </si>
  <si>
    <t>Fra</t>
  </si>
  <si>
    <t>Franco Belge</t>
  </si>
  <si>
    <t>Francaise</t>
  </si>
  <si>
    <t>La photo des céréales... kestu fais gros...</t>
  </si>
  <si>
    <t>no</t>
  </si>
  <si>
    <t>No that was great, nice job</t>
  </si>
  <si>
    <t>Ok</t>
  </si>
  <si>
    <t>it is fine</t>
  </si>
  <si>
    <t>Now you need to plan the party (La Cart)</t>
  </si>
  <si>
    <t>Maybe there was too many possibilities for each answer. But it was a good job!</t>
  </si>
  <si>
    <t>No issue!</t>
  </si>
  <si>
    <t>Questions for the 4 images were less appropriate according to me</t>
  </si>
  <si>
    <t>all good</t>
  </si>
  <si>
    <t>ParcequSBC</t>
  </si>
  <si>
    <t>Yes</t>
  </si>
  <si>
    <t>Probably next time you can estimate the value of each particular nutrition to the customer or smth like this. I personally more concerned about sugars in products but some may pay more attention to calories/different nutritions added or don't pay attention to it at all; However your survey was not exactly about it so I guess it's alright that you didn't include it</t>
  </si>
  <si>
    <t>No</t>
  </si>
  <si>
    <t>No issue</t>
  </si>
  <si>
    <t>None :)</t>
  </si>
  <si>
    <t>The questions were very clear.</t>
  </si>
  <si>
    <t>Why having examples of brand in the same page where we need to answer from memory?</t>
  </si>
  <si>
    <t>Good luck</t>
  </si>
  <si>
    <t>Good luck!</t>
  </si>
  <si>
    <t>No problem</t>
  </si>
  <si>
    <t>survey was clear</t>
  </si>
  <si>
    <t>.</t>
  </si>
  <si>
    <t>sondage sans intérêt. non intéressé par les produits tels que présentés. J'aurais voulu avoir plus d'informations techniques pour faire mon choix et plusieurs produits</t>
  </si>
  <si>
    <t>answers's propositions are sometimes not clear with the question</t>
  </si>
  <si>
    <t>In my opinion, you should change colors and graphics on packaging, a black and red packaging for a washing machine do not match with cleanliness... Bubbles 100% fruits, and natural in an electric blue packaging do not make me think about healthiness at all... 😘</t>
  </si>
  <si>
    <t>Du gros love en barres la Chab #CMIsolidarity</t>
  </si>
  <si>
    <t>the survey was understable.</t>
  </si>
  <si>
    <t>EVERYTHING WAS FINE</t>
  </si>
  <si>
    <t>Too long</t>
  </si>
  <si>
    <t>Every issue OK</t>
  </si>
  <si>
    <t>Survey was most of Time clearing.</t>
  </si>
  <si>
    <t>No ; thank you ! Nicolas GERY</t>
  </si>
  <si>
    <t>Nope, thank you mr LaChab</t>
  </si>
  <si>
    <t>Bien fait</t>
  </si>
  <si>
    <t>Original</t>
  </si>
  <si>
    <t>Plateforme sympas</t>
  </si>
  <si>
    <t>Male</t>
  </si>
  <si>
    <t>Female</t>
  </si>
  <si>
    <t>SUR 16</t>
  </si>
  <si>
    <t>SUR 8</t>
  </si>
  <si>
    <t>180 COMPLETES</t>
  </si>
  <si>
    <t>MOYENNE</t>
  </si>
  <si>
    <t>Moyenne</t>
  </si>
  <si>
    <t>Total HIGH</t>
  </si>
  <si>
    <t>TOTAL</t>
  </si>
  <si>
    <t>HIGH S</t>
  </si>
  <si>
    <t>ENVIRONMENT</t>
  </si>
  <si>
    <t>LOW S</t>
  </si>
  <si>
    <t>SUR 12</t>
  </si>
  <si>
    <t>HIGH K</t>
  </si>
  <si>
    <t>LOW K</t>
  </si>
  <si>
    <t>NUTRITION</t>
  </si>
  <si>
    <t xml:space="preserve">HIGH K </t>
  </si>
  <si>
    <t>Cleanator</t>
  </si>
  <si>
    <t>Cleanly</t>
  </si>
  <si>
    <t>Cerner</t>
  </si>
  <si>
    <t>Mastail</t>
  </si>
  <si>
    <t>Proper</t>
  </si>
  <si>
    <t>Stormone</t>
  </si>
  <si>
    <t>Artom</t>
  </si>
  <si>
    <t>B-One</t>
  </si>
  <si>
    <t>Encore</t>
  </si>
  <si>
    <t>Morning</t>
  </si>
  <si>
    <t>Aspiro</t>
  </si>
  <si>
    <t>Dishy</t>
  </si>
  <si>
    <t>Soper</t>
  </si>
  <si>
    <t>Energim</t>
  </si>
  <si>
    <t>Mongem</t>
  </si>
  <si>
    <t>Bubel</t>
  </si>
  <si>
    <t>TABLES</t>
  </si>
  <si>
    <t>Vacuum cleaner</t>
  </si>
  <si>
    <t>Dishwasher</t>
  </si>
  <si>
    <t>Cereals</t>
  </si>
  <si>
    <t>Soda</t>
  </si>
  <si>
    <t>CONSISTENCY</t>
  </si>
  <si>
    <t>INCONSISTENCY</t>
  </si>
  <si>
    <t>∆</t>
  </si>
  <si>
    <t>ATTITUDE</t>
  </si>
  <si>
    <t>H1</t>
  </si>
  <si>
    <t>PURCHASE INTENTIONS</t>
  </si>
  <si>
    <t>H2A</t>
  </si>
  <si>
    <t>HIGH SENSITIVITY</t>
  </si>
  <si>
    <t>LOW SENSITIVITY</t>
  </si>
  <si>
    <t>H2B</t>
  </si>
  <si>
    <t>N</t>
  </si>
  <si>
    <t>HIGH KNOWLEDGE</t>
  </si>
  <si>
    <t>LOW KNOWLEDGE</t>
  </si>
  <si>
    <t>Y</t>
  </si>
  <si>
    <t>%</t>
  </si>
  <si>
    <t>H4A</t>
  </si>
  <si>
    <t>RECALL</t>
  </si>
  <si>
    <t>RECOGNITION</t>
  </si>
  <si>
    <t>VACUUM CLEANER</t>
  </si>
  <si>
    <t>DISHWASHER</t>
  </si>
  <si>
    <t>CEREALS</t>
  </si>
  <si>
    <t>SODA</t>
  </si>
  <si>
    <t>D</t>
  </si>
  <si>
    <t>C</t>
  </si>
  <si>
    <t>S</t>
  </si>
  <si>
    <t>Number</t>
  </si>
  <si>
    <t>Mean</t>
  </si>
  <si>
    <t>ECART TYPE</t>
  </si>
  <si>
    <t>VARIANCE</t>
  </si>
  <si>
    <t>+8 pts</t>
  </si>
  <si>
    <t>+16 pts</t>
  </si>
  <si>
    <t>+19 pts</t>
  </si>
  <si>
    <t>+9 pts</t>
  </si>
  <si>
    <t>-1 pt</t>
  </si>
  <si>
    <t>+10 pts</t>
  </si>
  <si>
    <t>-9 pts</t>
  </si>
  <si>
    <t>-2 pts</t>
  </si>
  <si>
    <t>+12 pts</t>
  </si>
  <si>
    <t>-8 pts</t>
  </si>
  <si>
    <t>Vaccum Cleaner</t>
  </si>
  <si>
    <t>HIGH</t>
  </si>
  <si>
    <t>LOW</t>
  </si>
  <si>
    <t>CONSITENCY</t>
  </si>
  <si>
    <t>INCONSITENCY</t>
  </si>
  <si>
    <t>PI</t>
  </si>
  <si>
    <t>TO GO FURTHER</t>
  </si>
  <si>
    <t>Cereal</t>
  </si>
  <si>
    <t>EXPLAINATION RESULTS TO GO FURTHER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</si>
</sst>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0.0%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 applyAlignment="1">
      <alignment horizontal="center"/>
    </xf>
    <xf numFmtId="3" fontId="0" fillId="0" borderId="0" xfId="0" applyNumberFormat="1"/>
    <xf numFmtId="0" fontId="0" fillId="8" borderId="0" xfId="0" applyFill="1"/>
    <xf numFmtId="0" fontId="0" fillId="0" borderId="0" xfId="0" applyFill="1"/>
    <xf numFmtId="3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4" borderId="0" xfId="0" applyNumberFormat="1" applyFill="1"/>
    <xf numFmtId="9" fontId="0" fillId="2" borderId="0" xfId="1" applyFont="1" applyFill="1"/>
    <xf numFmtId="9" fontId="0" fillId="0" borderId="0" xfId="1" applyFont="1"/>
    <xf numFmtId="0" fontId="0" fillId="12" borderId="0" xfId="0" applyFill="1"/>
    <xf numFmtId="0" fontId="0" fillId="13" borderId="0" xfId="0" applyFill="1"/>
    <xf numFmtId="0" fontId="5" fillId="12" borderId="0" xfId="0" applyFont="1" applyFill="1"/>
    <xf numFmtId="0" fontId="5" fillId="13" borderId="0" xfId="0" applyFont="1" applyFill="1"/>
    <xf numFmtId="0" fontId="6" fillId="0" borderId="0" xfId="0" applyFont="1"/>
    <xf numFmtId="0" fontId="0" fillId="7" borderId="0" xfId="0" applyFill="1"/>
    <xf numFmtId="0" fontId="5" fillId="0" borderId="0" xfId="0" applyFont="1"/>
    <xf numFmtId="1" fontId="0" fillId="13" borderId="0" xfId="0" applyNumberFormat="1" applyFill="1"/>
    <xf numFmtId="164" fontId="5" fillId="9" borderId="1" xfId="0" applyNumberFormat="1" applyFont="1" applyFill="1" applyBorder="1"/>
    <xf numFmtId="164" fontId="5" fillId="10" borderId="2" xfId="0" applyNumberFormat="1" applyFont="1" applyFill="1" applyBorder="1"/>
    <xf numFmtId="164" fontId="5" fillId="9" borderId="2" xfId="0" applyNumberFormat="1" applyFont="1" applyFill="1" applyBorder="1"/>
    <xf numFmtId="164" fontId="5" fillId="0" borderId="3" xfId="0" applyNumberFormat="1" applyFont="1" applyBorder="1"/>
    <xf numFmtId="164" fontId="5" fillId="5" borderId="1" xfId="0" applyNumberFormat="1" applyFont="1" applyFill="1" applyBorder="1"/>
    <xf numFmtId="164" fontId="5" fillId="5" borderId="2" xfId="0" applyNumberFormat="1" applyFont="1" applyFill="1" applyBorder="1"/>
    <xf numFmtId="164" fontId="5" fillId="11" borderId="1" xfId="0" applyNumberFormat="1" applyFont="1" applyFill="1" applyBorder="1"/>
    <xf numFmtId="164" fontId="5" fillId="11" borderId="2" xfId="0" applyNumberFormat="1" applyFont="1" applyFill="1" applyBorder="1"/>
    <xf numFmtId="164" fontId="5" fillId="6" borderId="1" xfId="0" applyNumberFormat="1" applyFont="1" applyFill="1" applyBorder="1"/>
    <xf numFmtId="164" fontId="5" fillId="6" borderId="2" xfId="0" applyNumberFormat="1" applyFont="1" applyFill="1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0" borderId="2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11" borderId="2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0" fillId="5" borderId="0" xfId="1" applyFont="1" applyFill="1"/>
    <xf numFmtId="0" fontId="10" fillId="0" borderId="0" xfId="0" applyFont="1" applyAlignment="1"/>
    <xf numFmtId="9" fontId="8" fillId="0" borderId="0" xfId="1" applyFont="1" applyAlignment="1">
      <alignment horizontal="center"/>
    </xf>
    <xf numFmtId="9" fontId="9" fillId="0" borderId="0" xfId="1" applyFont="1" applyAlignment="1">
      <alignment horizontal="center"/>
    </xf>
    <xf numFmtId="9" fontId="0" fillId="7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/>
    <xf numFmtId="0" fontId="0" fillId="5" borderId="0" xfId="0" applyFill="1" applyAlignment="1">
      <alignment horizontal="center"/>
    </xf>
    <xf numFmtId="9" fontId="3" fillId="0" borderId="0" xfId="1" applyFont="1" applyAlignment="1">
      <alignment horizontal="center"/>
    </xf>
    <xf numFmtId="0" fontId="0" fillId="6" borderId="0" xfId="0" applyFont="1" applyFill="1" applyAlignment="1">
      <alignment horizontal="center"/>
    </xf>
    <xf numFmtId="165" fontId="0" fillId="7" borderId="0" xfId="1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2" fontId="0" fillId="0" borderId="0" xfId="0" applyNumberFormat="1"/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9" fillId="0" borderId="0" xfId="2" quotePrefix="1" applyFont="1" applyAlignment="1">
      <alignment horizontal="center"/>
    </xf>
    <xf numFmtId="43" fontId="8" fillId="0" borderId="0" xfId="2" quotePrefix="1" applyFont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67" fontId="0" fillId="0" borderId="0" xfId="0" applyNumberFormat="1"/>
    <xf numFmtId="0" fontId="13" fillId="0" borderId="0" xfId="0" applyFont="1"/>
    <xf numFmtId="0" fontId="0" fillId="10" borderId="0" xfId="0" applyFont="1" applyFill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86"/>
  <sheetViews>
    <sheetView topLeftCell="D1" workbookViewId="0">
      <pane ySplit="1" topLeftCell="A2" activePane="bottomLeft" state="frozen"/>
      <selection activeCell="G1" sqref="G1"/>
      <selection pane="bottomLeft" activeCell="M190" sqref="M190"/>
    </sheetView>
  </sheetViews>
  <sheetFormatPr baseColWidth="10" defaultRowHeight="14.5" x14ac:dyDescent="0.35"/>
  <cols>
    <col min="1" max="1" width="21.90625" bestFit="1" customWidth="1"/>
    <col min="2" max="2" width="12.81640625" bestFit="1" customWidth="1"/>
    <col min="3" max="3" width="19.81640625" bestFit="1" customWidth="1"/>
    <col min="4" max="4" width="10" bestFit="1" customWidth="1"/>
    <col min="6" max="6" width="9.90625" bestFit="1" customWidth="1"/>
    <col min="7" max="10" width="8.26953125" bestFit="1" customWidth="1"/>
    <col min="11" max="11" width="8.54296875" bestFit="1" customWidth="1"/>
    <col min="12" max="12" width="8.6328125" bestFit="1" customWidth="1"/>
    <col min="13" max="22" width="8.26953125" bestFit="1" customWidth="1"/>
    <col min="24" max="27" width="5.36328125" bestFit="1" customWidth="1"/>
    <col min="28" max="28" width="12.90625" bestFit="1" customWidth="1"/>
    <col min="29" max="29" width="9.81640625" bestFit="1" customWidth="1"/>
    <col min="30" max="31" width="5.36328125" bestFit="1" customWidth="1"/>
    <col min="32" max="32" width="15" customWidth="1"/>
    <col min="33" max="33" width="25.90625" bestFit="1" customWidth="1"/>
    <col min="34" max="34" width="13.90625" bestFit="1" customWidth="1"/>
    <col min="35" max="35" width="9.81640625" bestFit="1" customWidth="1"/>
    <col min="37" max="40" width="5.08984375" bestFit="1" customWidth="1"/>
    <col min="41" max="41" width="12.90625" bestFit="1" customWidth="1"/>
    <col min="42" max="42" width="9.81640625" bestFit="1" customWidth="1"/>
    <col min="43" max="46" width="5.08984375" bestFit="1" customWidth="1"/>
    <col min="47" max="47" width="13.90625" bestFit="1" customWidth="1"/>
    <col min="48" max="48" width="8.81640625" bestFit="1" customWidth="1"/>
    <col min="49" max="49" width="62" customWidth="1"/>
    <col min="50" max="50" width="5.1796875" bestFit="1" customWidth="1"/>
    <col min="51" max="51" width="5.453125" bestFit="1" customWidth="1"/>
    <col min="52" max="52" width="5.1796875" bestFit="1" customWidth="1"/>
    <col min="53" max="53" width="5.08984375" bestFit="1" customWidth="1"/>
    <col min="54" max="54" width="4.81640625" bestFit="1" customWidth="1"/>
    <col min="55" max="55" width="4.90625" bestFit="1" customWidth="1"/>
    <col min="56" max="56" width="4.81640625" bestFit="1" customWidth="1"/>
    <col min="57" max="57" width="4.54296875" bestFit="1" customWidth="1"/>
    <col min="58" max="58" width="10.90625" style="9"/>
    <col min="60" max="60" width="6.81640625" bestFit="1" customWidth="1"/>
    <col min="61" max="61" width="6.1796875" bestFit="1" customWidth="1"/>
    <col min="62" max="62" width="22.81640625" bestFit="1" customWidth="1"/>
    <col min="63" max="63" width="255.6328125" bestFit="1" customWidth="1"/>
  </cols>
  <sheetData>
    <row r="1" spans="1:63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288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G1" s="6"/>
      <c r="BH1" t="s">
        <v>47</v>
      </c>
      <c r="BI1" t="s">
        <v>48</v>
      </c>
      <c r="BJ1" t="s">
        <v>49</v>
      </c>
      <c r="BK1" t="s">
        <v>50</v>
      </c>
    </row>
    <row r="2" spans="1:63" x14ac:dyDescent="0.35">
      <c r="A2" t="s">
        <v>280</v>
      </c>
      <c r="B2">
        <v>100</v>
      </c>
      <c r="C2">
        <v>679</v>
      </c>
      <c r="D2">
        <v>1</v>
      </c>
      <c r="F2">
        <v>1</v>
      </c>
      <c r="G2">
        <v>3</v>
      </c>
      <c r="H2">
        <v>2</v>
      </c>
      <c r="M2">
        <v>6</v>
      </c>
      <c r="N2">
        <v>6</v>
      </c>
      <c r="O2">
        <v>4</v>
      </c>
      <c r="P2">
        <v>4</v>
      </c>
      <c r="U2">
        <v>5</v>
      </c>
      <c r="V2">
        <v>5</v>
      </c>
      <c r="X2">
        <v>5</v>
      </c>
      <c r="Y2">
        <v>5</v>
      </c>
      <c r="Z2">
        <v>5</v>
      </c>
      <c r="AA2">
        <v>5</v>
      </c>
      <c r="AB2">
        <f>SUM(X2:AA2)</f>
        <v>20</v>
      </c>
      <c r="AC2">
        <f>IF(AB2&lt;16,1,0)</f>
        <v>0</v>
      </c>
      <c r="AD2">
        <v>3</v>
      </c>
      <c r="AE2">
        <v>3</v>
      </c>
      <c r="AF2">
        <v>2000</v>
      </c>
      <c r="AG2">
        <v>2</v>
      </c>
      <c r="AH2">
        <f>AD2+AE2+AG2</f>
        <v>8</v>
      </c>
      <c r="AI2">
        <f>IF(AH2&lt;12,1,0)</f>
        <v>1</v>
      </c>
      <c r="AK2">
        <v>3</v>
      </c>
      <c r="AL2">
        <v>5</v>
      </c>
      <c r="AM2">
        <v>5</v>
      </c>
      <c r="AN2">
        <v>5</v>
      </c>
      <c r="AO2">
        <f>SUM(AK2:AN2)</f>
        <v>18</v>
      </c>
      <c r="AP2">
        <f>IF(AO2&lt;16,1,0)</f>
        <v>0</v>
      </c>
      <c r="AQ2">
        <v>7</v>
      </c>
      <c r="AR2">
        <v>3</v>
      </c>
      <c r="AS2">
        <v>6</v>
      </c>
      <c r="AT2">
        <v>3</v>
      </c>
      <c r="AU2">
        <f>(8-AQ2)+SUM(AR2:AT2)</f>
        <v>13</v>
      </c>
      <c r="AV2">
        <f>IF(AU2&lt;16,1,0)</f>
        <v>1</v>
      </c>
      <c r="AW2" t="s">
        <v>103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0</v>
      </c>
      <c r="BF2" s="9">
        <f>COUNT(AX2:BE2)</f>
        <v>4</v>
      </c>
      <c r="BH2" t="s">
        <v>276</v>
      </c>
      <c r="BI2">
        <v>19</v>
      </c>
      <c r="BJ2" t="s">
        <v>209</v>
      </c>
      <c r="BK2" t="s">
        <v>239</v>
      </c>
    </row>
    <row r="3" spans="1:63" x14ac:dyDescent="0.35">
      <c r="B3">
        <v>100</v>
      </c>
      <c r="C3">
        <v>174</v>
      </c>
      <c r="D3">
        <v>1</v>
      </c>
      <c r="F3">
        <v>1</v>
      </c>
      <c r="I3">
        <v>6</v>
      </c>
      <c r="J3">
        <v>7</v>
      </c>
      <c r="M3">
        <v>6</v>
      </c>
      <c r="N3">
        <v>7</v>
      </c>
      <c r="O3">
        <v>2</v>
      </c>
      <c r="P3">
        <v>2</v>
      </c>
      <c r="U3">
        <v>1</v>
      </c>
      <c r="V3">
        <v>2</v>
      </c>
      <c r="X3">
        <v>3</v>
      </c>
      <c r="Y3">
        <v>2</v>
      </c>
      <c r="Z3">
        <v>2</v>
      </c>
      <c r="AA3">
        <v>2</v>
      </c>
      <c r="AB3">
        <f t="shared" ref="AB3:AB66" si="0">SUM(X3:AA3)</f>
        <v>9</v>
      </c>
      <c r="AC3">
        <f t="shared" ref="AC3:AC66" si="1">IF(AB3&lt;16,1,0)</f>
        <v>1</v>
      </c>
      <c r="AD3">
        <v>2</v>
      </c>
      <c r="AE3">
        <v>1</v>
      </c>
      <c r="AF3">
        <v>2000</v>
      </c>
      <c r="AG3">
        <v>2</v>
      </c>
      <c r="AH3">
        <f t="shared" ref="AH3:AH66" si="2">AD3+AE3+AG3</f>
        <v>5</v>
      </c>
      <c r="AI3">
        <f t="shared" ref="AI3:AI66" si="3">IF(AH3&lt;12,1,0)</f>
        <v>1</v>
      </c>
      <c r="AK3">
        <v>2</v>
      </c>
      <c r="AL3">
        <v>1</v>
      </c>
      <c r="AM3">
        <v>2</v>
      </c>
      <c r="AN3">
        <v>2</v>
      </c>
      <c r="AO3">
        <f t="shared" ref="AO3:AO66" si="4">SUM(AK3:AN3)</f>
        <v>7</v>
      </c>
      <c r="AP3">
        <f t="shared" ref="AP3:AP66" si="5">IF(AO3&lt;16,1,0)</f>
        <v>1</v>
      </c>
      <c r="AQ3">
        <v>7</v>
      </c>
      <c r="AR3">
        <v>1</v>
      </c>
      <c r="AS3">
        <v>1</v>
      </c>
      <c r="AT3">
        <v>2</v>
      </c>
      <c r="AU3">
        <f t="shared" ref="AU3:AU66" si="6">(8-AQ3)+SUM(AR3:AT3)</f>
        <v>5</v>
      </c>
      <c r="AV3">
        <f t="shared" ref="AV3:AV66" si="7">IF(AU3&lt;16,1,0)</f>
        <v>1</v>
      </c>
      <c r="AW3" t="s">
        <v>104</v>
      </c>
      <c r="AX3" s="5"/>
      <c r="AY3" s="5"/>
      <c r="AZ3" s="5">
        <v>1</v>
      </c>
      <c r="BA3" s="5"/>
      <c r="BB3" s="4">
        <v>1</v>
      </c>
      <c r="BC3" s="4">
        <v>1</v>
      </c>
      <c r="BD3" s="4"/>
      <c r="BE3" s="4">
        <v>1</v>
      </c>
      <c r="BF3" s="9">
        <f t="shared" ref="BF3:BF66" si="8">COUNT(AX3:BE3)</f>
        <v>4</v>
      </c>
      <c r="BH3" t="s">
        <v>276</v>
      </c>
      <c r="BI3">
        <v>23</v>
      </c>
      <c r="BJ3" t="s">
        <v>209</v>
      </c>
    </row>
    <row r="4" spans="1:63" x14ac:dyDescent="0.35">
      <c r="B4">
        <v>100</v>
      </c>
      <c r="C4">
        <v>358</v>
      </c>
      <c r="D4">
        <v>1</v>
      </c>
      <c r="F4">
        <v>1</v>
      </c>
      <c r="G4">
        <v>2</v>
      </c>
      <c r="H4">
        <v>1</v>
      </c>
      <c r="M4">
        <v>6</v>
      </c>
      <c r="N4">
        <v>6</v>
      </c>
      <c r="O4">
        <v>2</v>
      </c>
      <c r="P4">
        <v>1</v>
      </c>
      <c r="U4">
        <v>5</v>
      </c>
      <c r="V4">
        <v>6</v>
      </c>
      <c r="X4">
        <v>1</v>
      </c>
      <c r="Y4">
        <v>2</v>
      </c>
      <c r="Z4">
        <v>2</v>
      </c>
      <c r="AA4">
        <v>3</v>
      </c>
      <c r="AB4">
        <f t="shared" si="0"/>
        <v>8</v>
      </c>
      <c r="AC4">
        <f t="shared" si="1"/>
        <v>1</v>
      </c>
      <c r="AD4">
        <v>2</v>
      </c>
      <c r="AE4">
        <v>2</v>
      </c>
      <c r="AF4" t="s">
        <v>58</v>
      </c>
      <c r="AG4">
        <v>2</v>
      </c>
      <c r="AH4">
        <f t="shared" si="2"/>
        <v>6</v>
      </c>
      <c r="AI4">
        <f t="shared" si="3"/>
        <v>1</v>
      </c>
      <c r="AK4">
        <v>3</v>
      </c>
      <c r="AL4">
        <v>4</v>
      </c>
      <c r="AM4">
        <v>3</v>
      </c>
      <c r="AN4">
        <v>4</v>
      </c>
      <c r="AO4">
        <f t="shared" si="4"/>
        <v>14</v>
      </c>
      <c r="AP4">
        <f t="shared" si="5"/>
        <v>1</v>
      </c>
      <c r="AQ4">
        <v>7</v>
      </c>
      <c r="AR4">
        <v>6</v>
      </c>
      <c r="AS4">
        <v>6</v>
      </c>
      <c r="AT4">
        <v>6</v>
      </c>
      <c r="AU4">
        <f t="shared" si="6"/>
        <v>19</v>
      </c>
      <c r="AV4">
        <f t="shared" si="7"/>
        <v>0</v>
      </c>
      <c r="AW4" t="s">
        <v>105</v>
      </c>
      <c r="AX4" s="5">
        <v>0</v>
      </c>
      <c r="AY4" s="5"/>
      <c r="AZ4" s="5">
        <v>0</v>
      </c>
      <c r="BA4" s="5"/>
      <c r="BB4" s="4"/>
      <c r="BC4" s="4">
        <v>0</v>
      </c>
      <c r="BD4" s="4"/>
      <c r="BE4" s="4">
        <v>1</v>
      </c>
      <c r="BF4" s="9">
        <f t="shared" si="8"/>
        <v>4</v>
      </c>
      <c r="BH4" t="s">
        <v>277</v>
      </c>
      <c r="BI4">
        <v>24</v>
      </c>
      <c r="BJ4" t="s">
        <v>210</v>
      </c>
      <c r="BK4" t="s">
        <v>240</v>
      </c>
    </row>
    <row r="5" spans="1:63" x14ac:dyDescent="0.35">
      <c r="A5" t="s">
        <v>52</v>
      </c>
      <c r="B5">
        <v>100</v>
      </c>
      <c r="C5">
        <v>445</v>
      </c>
      <c r="D5">
        <v>1</v>
      </c>
      <c r="F5">
        <v>1</v>
      </c>
      <c r="G5">
        <v>3</v>
      </c>
      <c r="H5">
        <v>2</v>
      </c>
      <c r="K5">
        <v>2</v>
      </c>
      <c r="L5">
        <v>2</v>
      </c>
      <c r="O5">
        <v>1</v>
      </c>
      <c r="P5">
        <v>1</v>
      </c>
      <c r="U5">
        <v>3</v>
      </c>
      <c r="V5">
        <v>6</v>
      </c>
      <c r="X5">
        <v>2</v>
      </c>
      <c r="Y5">
        <v>1</v>
      </c>
      <c r="Z5">
        <v>2</v>
      </c>
      <c r="AA5">
        <v>2</v>
      </c>
      <c r="AB5">
        <f t="shared" si="0"/>
        <v>7</v>
      </c>
      <c r="AC5">
        <f t="shared" si="1"/>
        <v>1</v>
      </c>
      <c r="AD5">
        <v>2</v>
      </c>
      <c r="AE5">
        <v>1</v>
      </c>
      <c r="AF5" t="s">
        <v>59</v>
      </c>
      <c r="AG5">
        <v>2</v>
      </c>
      <c r="AH5">
        <f t="shared" si="2"/>
        <v>5</v>
      </c>
      <c r="AI5">
        <f t="shared" si="3"/>
        <v>1</v>
      </c>
      <c r="AK5">
        <v>1</v>
      </c>
      <c r="AL5">
        <v>1</v>
      </c>
      <c r="AM5">
        <v>2</v>
      </c>
      <c r="AN5">
        <v>2</v>
      </c>
      <c r="AO5">
        <f t="shared" si="4"/>
        <v>6</v>
      </c>
      <c r="AP5">
        <f t="shared" si="5"/>
        <v>1</v>
      </c>
      <c r="AQ5">
        <v>7</v>
      </c>
      <c r="AR5">
        <v>3</v>
      </c>
      <c r="AS5">
        <v>3</v>
      </c>
      <c r="AT5">
        <v>2</v>
      </c>
      <c r="AU5">
        <f t="shared" si="6"/>
        <v>9</v>
      </c>
      <c r="AV5">
        <f t="shared" si="7"/>
        <v>1</v>
      </c>
      <c r="AW5" t="s">
        <v>106</v>
      </c>
      <c r="AX5" s="5">
        <v>0</v>
      </c>
      <c r="AY5" s="5">
        <v>1</v>
      </c>
      <c r="AZ5" s="5">
        <v>1</v>
      </c>
      <c r="BA5" s="5"/>
      <c r="BB5" s="4"/>
      <c r="BC5" s="4"/>
      <c r="BD5" s="4"/>
      <c r="BE5" s="4">
        <v>1</v>
      </c>
      <c r="BF5" s="9">
        <f t="shared" si="8"/>
        <v>4</v>
      </c>
      <c r="BH5" t="s">
        <v>276</v>
      </c>
      <c r="BI5">
        <v>27</v>
      </c>
      <c r="BJ5" t="s">
        <v>211</v>
      </c>
    </row>
    <row r="6" spans="1:63" x14ac:dyDescent="0.35">
      <c r="A6" t="s">
        <v>53</v>
      </c>
      <c r="B6">
        <v>100</v>
      </c>
      <c r="C6">
        <v>545</v>
      </c>
      <c r="D6">
        <v>1</v>
      </c>
      <c r="F6">
        <v>1</v>
      </c>
      <c r="I6">
        <v>1</v>
      </c>
      <c r="J6">
        <v>2</v>
      </c>
      <c r="K6">
        <v>2</v>
      </c>
      <c r="L6">
        <v>1</v>
      </c>
      <c r="Q6">
        <v>2</v>
      </c>
      <c r="R6">
        <v>1</v>
      </c>
      <c r="U6">
        <v>2</v>
      </c>
      <c r="V6">
        <v>3</v>
      </c>
      <c r="X6">
        <v>2</v>
      </c>
      <c r="Y6">
        <v>1</v>
      </c>
      <c r="Z6">
        <v>2</v>
      </c>
      <c r="AA6">
        <v>2</v>
      </c>
      <c r="AB6">
        <f t="shared" si="0"/>
        <v>7</v>
      </c>
      <c r="AC6">
        <f t="shared" si="1"/>
        <v>1</v>
      </c>
      <c r="AD6">
        <v>1</v>
      </c>
      <c r="AE6">
        <v>1</v>
      </c>
      <c r="AF6">
        <v>2000</v>
      </c>
      <c r="AG6">
        <v>2</v>
      </c>
      <c r="AH6">
        <f t="shared" si="2"/>
        <v>4</v>
      </c>
      <c r="AI6">
        <f t="shared" si="3"/>
        <v>1</v>
      </c>
      <c r="AK6">
        <v>1</v>
      </c>
      <c r="AL6">
        <v>1</v>
      </c>
      <c r="AM6">
        <v>2</v>
      </c>
      <c r="AN6">
        <v>2</v>
      </c>
      <c r="AO6">
        <f t="shared" si="4"/>
        <v>6</v>
      </c>
      <c r="AP6">
        <f t="shared" si="5"/>
        <v>1</v>
      </c>
      <c r="AQ6">
        <v>6</v>
      </c>
      <c r="AR6">
        <v>1</v>
      </c>
      <c r="AS6">
        <v>2</v>
      </c>
      <c r="AT6">
        <v>2</v>
      </c>
      <c r="AU6">
        <f t="shared" si="6"/>
        <v>7</v>
      </c>
      <c r="AV6">
        <f t="shared" si="7"/>
        <v>1</v>
      </c>
      <c r="AX6" s="5"/>
      <c r="AY6" s="5">
        <v>0</v>
      </c>
      <c r="AZ6" s="5"/>
      <c r="BA6" s="5"/>
      <c r="BB6" s="4">
        <v>0</v>
      </c>
      <c r="BC6" s="4"/>
      <c r="BD6" s="4">
        <v>0</v>
      </c>
      <c r="BE6" s="4">
        <v>0</v>
      </c>
      <c r="BF6" s="9">
        <f t="shared" si="8"/>
        <v>4</v>
      </c>
      <c r="BH6" t="s">
        <v>276</v>
      </c>
      <c r="BI6">
        <v>50</v>
      </c>
      <c r="BJ6" t="s">
        <v>212</v>
      </c>
    </row>
    <row r="7" spans="1:63" x14ac:dyDescent="0.35">
      <c r="A7" t="s">
        <v>54</v>
      </c>
      <c r="B7">
        <v>100</v>
      </c>
      <c r="C7">
        <v>273</v>
      </c>
      <c r="D7">
        <v>1</v>
      </c>
      <c r="F7">
        <v>1</v>
      </c>
      <c r="I7">
        <v>6</v>
      </c>
      <c r="J7">
        <v>3</v>
      </c>
      <c r="M7">
        <v>7</v>
      </c>
      <c r="N7">
        <v>6</v>
      </c>
      <c r="O7">
        <v>3</v>
      </c>
      <c r="P7">
        <v>2</v>
      </c>
      <c r="U7">
        <v>3</v>
      </c>
      <c r="V7">
        <v>2</v>
      </c>
      <c r="X7">
        <v>1</v>
      </c>
      <c r="Y7">
        <v>2</v>
      </c>
      <c r="Z7">
        <v>1</v>
      </c>
      <c r="AA7">
        <v>1</v>
      </c>
      <c r="AB7">
        <f t="shared" si="0"/>
        <v>5</v>
      </c>
      <c r="AC7">
        <f t="shared" si="1"/>
        <v>1</v>
      </c>
      <c r="AD7">
        <v>5</v>
      </c>
      <c r="AE7">
        <v>3</v>
      </c>
      <c r="AF7">
        <v>2000</v>
      </c>
      <c r="AG7">
        <v>2</v>
      </c>
      <c r="AH7">
        <f t="shared" si="2"/>
        <v>10</v>
      </c>
      <c r="AI7">
        <f t="shared" si="3"/>
        <v>1</v>
      </c>
      <c r="AK7">
        <v>2</v>
      </c>
      <c r="AL7">
        <v>2</v>
      </c>
      <c r="AM7">
        <v>2</v>
      </c>
      <c r="AN7">
        <v>2</v>
      </c>
      <c r="AO7">
        <f t="shared" si="4"/>
        <v>8</v>
      </c>
      <c r="AP7">
        <f t="shared" si="5"/>
        <v>1</v>
      </c>
      <c r="AQ7">
        <v>7</v>
      </c>
      <c r="AR7">
        <v>6</v>
      </c>
      <c r="AS7">
        <v>6</v>
      </c>
      <c r="AT7">
        <v>5</v>
      </c>
      <c r="AU7">
        <f t="shared" si="6"/>
        <v>18</v>
      </c>
      <c r="AV7">
        <f t="shared" si="7"/>
        <v>0</v>
      </c>
      <c r="AX7" s="5"/>
      <c r="AY7" s="5"/>
      <c r="AZ7" s="5">
        <v>0</v>
      </c>
      <c r="BA7" s="5"/>
      <c r="BB7" s="4">
        <v>0</v>
      </c>
      <c r="BC7" s="4">
        <v>0</v>
      </c>
      <c r="BD7" s="4"/>
      <c r="BE7" s="4">
        <v>0</v>
      </c>
      <c r="BF7" s="9">
        <f t="shared" si="8"/>
        <v>4</v>
      </c>
      <c r="BH7" t="s">
        <v>276</v>
      </c>
      <c r="BI7">
        <v>21</v>
      </c>
      <c r="BJ7" t="s">
        <v>213</v>
      </c>
    </row>
    <row r="8" spans="1:63" x14ac:dyDescent="0.35">
      <c r="B8">
        <v>100</v>
      </c>
      <c r="C8">
        <v>586</v>
      </c>
      <c r="D8">
        <v>1</v>
      </c>
      <c r="F8">
        <v>1</v>
      </c>
      <c r="I8">
        <v>5</v>
      </c>
      <c r="J8">
        <v>2</v>
      </c>
      <c r="K8">
        <v>2</v>
      </c>
      <c r="L8">
        <v>1</v>
      </c>
      <c r="Q8">
        <v>2</v>
      </c>
      <c r="R8">
        <v>4</v>
      </c>
      <c r="U8">
        <v>2</v>
      </c>
      <c r="V8">
        <v>4</v>
      </c>
      <c r="X8">
        <v>3</v>
      </c>
      <c r="Y8">
        <v>5</v>
      </c>
      <c r="Z8">
        <v>5</v>
      </c>
      <c r="AA8">
        <v>5</v>
      </c>
      <c r="AB8">
        <f t="shared" si="0"/>
        <v>18</v>
      </c>
      <c r="AC8">
        <f t="shared" si="1"/>
        <v>0</v>
      </c>
      <c r="AD8">
        <v>2</v>
      </c>
      <c r="AE8">
        <v>3</v>
      </c>
      <c r="AF8">
        <v>750</v>
      </c>
      <c r="AG8" s="8">
        <v>6</v>
      </c>
      <c r="AH8">
        <f t="shared" si="2"/>
        <v>11</v>
      </c>
      <c r="AI8">
        <f t="shared" si="3"/>
        <v>1</v>
      </c>
      <c r="AK8">
        <v>2</v>
      </c>
      <c r="AL8">
        <v>2</v>
      </c>
      <c r="AM8">
        <v>2</v>
      </c>
      <c r="AN8">
        <v>2</v>
      </c>
      <c r="AO8">
        <f t="shared" si="4"/>
        <v>8</v>
      </c>
      <c r="AP8">
        <f t="shared" si="5"/>
        <v>1</v>
      </c>
      <c r="AQ8">
        <v>6</v>
      </c>
      <c r="AR8">
        <v>4</v>
      </c>
      <c r="AS8">
        <v>2</v>
      </c>
      <c r="AT8">
        <v>3</v>
      </c>
      <c r="AU8">
        <f t="shared" si="6"/>
        <v>11</v>
      </c>
      <c r="AV8">
        <f t="shared" si="7"/>
        <v>1</v>
      </c>
      <c r="AX8" s="5"/>
      <c r="AY8" s="5">
        <v>0</v>
      </c>
      <c r="AZ8" s="5"/>
      <c r="BA8" s="5"/>
      <c r="BB8" s="4">
        <v>0</v>
      </c>
      <c r="BC8" s="4"/>
      <c r="BD8" s="4">
        <v>0</v>
      </c>
      <c r="BE8" s="4">
        <v>0</v>
      </c>
      <c r="BF8" s="9">
        <f t="shared" si="8"/>
        <v>4</v>
      </c>
      <c r="BH8" t="s">
        <v>277</v>
      </c>
      <c r="BI8">
        <v>21</v>
      </c>
      <c r="BJ8" t="s">
        <v>210</v>
      </c>
    </row>
    <row r="9" spans="1:63" x14ac:dyDescent="0.35">
      <c r="A9" t="s">
        <v>55</v>
      </c>
      <c r="B9">
        <v>100</v>
      </c>
      <c r="C9">
        <v>319</v>
      </c>
      <c r="D9">
        <v>1</v>
      </c>
      <c r="F9">
        <v>1</v>
      </c>
      <c r="G9">
        <v>1</v>
      </c>
      <c r="H9">
        <v>1</v>
      </c>
      <c r="K9">
        <v>1</v>
      </c>
      <c r="L9">
        <v>1</v>
      </c>
      <c r="Q9">
        <v>3</v>
      </c>
      <c r="R9">
        <v>2</v>
      </c>
      <c r="U9">
        <v>5</v>
      </c>
      <c r="V9">
        <v>2</v>
      </c>
      <c r="X9">
        <v>1</v>
      </c>
      <c r="Y9">
        <v>1</v>
      </c>
      <c r="Z9">
        <v>2</v>
      </c>
      <c r="AA9">
        <v>1</v>
      </c>
      <c r="AB9">
        <f t="shared" si="0"/>
        <v>5</v>
      </c>
      <c r="AC9">
        <f t="shared" si="1"/>
        <v>1</v>
      </c>
      <c r="AD9">
        <v>3</v>
      </c>
      <c r="AE9">
        <v>3</v>
      </c>
      <c r="AF9">
        <v>2000</v>
      </c>
      <c r="AG9">
        <v>2</v>
      </c>
      <c r="AH9">
        <f t="shared" si="2"/>
        <v>8</v>
      </c>
      <c r="AI9">
        <f t="shared" si="3"/>
        <v>1</v>
      </c>
      <c r="AK9">
        <v>2</v>
      </c>
      <c r="AL9">
        <v>1</v>
      </c>
      <c r="AM9">
        <v>2</v>
      </c>
      <c r="AN9">
        <v>1</v>
      </c>
      <c r="AO9">
        <f t="shared" si="4"/>
        <v>6</v>
      </c>
      <c r="AP9">
        <f t="shared" si="5"/>
        <v>1</v>
      </c>
      <c r="AQ9">
        <v>7</v>
      </c>
      <c r="AR9">
        <v>6</v>
      </c>
      <c r="AS9">
        <v>7</v>
      </c>
      <c r="AT9">
        <v>3</v>
      </c>
      <c r="AU9">
        <f t="shared" si="6"/>
        <v>17</v>
      </c>
      <c r="AV9">
        <f t="shared" si="7"/>
        <v>0</v>
      </c>
      <c r="AW9" t="s">
        <v>107</v>
      </c>
      <c r="AX9" s="5">
        <v>0</v>
      </c>
      <c r="AY9" s="5">
        <v>1</v>
      </c>
      <c r="AZ9" s="5"/>
      <c r="BA9" s="5"/>
      <c r="BB9" s="4"/>
      <c r="BC9" s="4"/>
      <c r="BD9" s="4">
        <v>0</v>
      </c>
      <c r="BE9" s="4">
        <v>1</v>
      </c>
      <c r="BF9" s="9">
        <f t="shared" si="8"/>
        <v>4</v>
      </c>
      <c r="BH9" t="s">
        <v>277</v>
      </c>
      <c r="BI9">
        <v>23</v>
      </c>
      <c r="BJ9" t="s">
        <v>209</v>
      </c>
    </row>
    <row r="10" spans="1:63" x14ac:dyDescent="0.35">
      <c r="A10" t="s">
        <v>56</v>
      </c>
      <c r="B10">
        <v>100</v>
      </c>
      <c r="C10">
        <v>1429</v>
      </c>
      <c r="D10">
        <v>1</v>
      </c>
      <c r="F10">
        <v>1</v>
      </c>
      <c r="I10">
        <v>3</v>
      </c>
      <c r="J10">
        <v>3</v>
      </c>
      <c r="M10">
        <v>3</v>
      </c>
      <c r="N10">
        <v>3</v>
      </c>
      <c r="Q10">
        <v>2</v>
      </c>
      <c r="R10">
        <v>2</v>
      </c>
      <c r="U10">
        <v>3</v>
      </c>
      <c r="V10">
        <v>3</v>
      </c>
      <c r="X10">
        <v>4</v>
      </c>
      <c r="Y10">
        <v>3</v>
      </c>
      <c r="Z10">
        <v>3</v>
      </c>
      <c r="AA10">
        <v>4</v>
      </c>
      <c r="AB10">
        <f t="shared" si="0"/>
        <v>14</v>
      </c>
      <c r="AC10">
        <f t="shared" si="1"/>
        <v>1</v>
      </c>
      <c r="AD10">
        <v>1</v>
      </c>
      <c r="AE10">
        <v>2</v>
      </c>
      <c r="AF10">
        <v>150</v>
      </c>
      <c r="AG10" s="8">
        <v>6</v>
      </c>
      <c r="AH10">
        <f t="shared" si="2"/>
        <v>9</v>
      </c>
      <c r="AI10">
        <f t="shared" si="3"/>
        <v>1</v>
      </c>
      <c r="AK10">
        <v>1</v>
      </c>
      <c r="AL10">
        <v>1</v>
      </c>
      <c r="AM10">
        <v>1</v>
      </c>
      <c r="AN10">
        <v>1</v>
      </c>
      <c r="AO10">
        <f t="shared" si="4"/>
        <v>4</v>
      </c>
      <c r="AP10">
        <f t="shared" si="5"/>
        <v>1</v>
      </c>
      <c r="AQ10">
        <v>7</v>
      </c>
      <c r="AR10">
        <v>2</v>
      </c>
      <c r="AS10">
        <v>1</v>
      </c>
      <c r="AT10">
        <v>1</v>
      </c>
      <c r="AU10">
        <f t="shared" si="6"/>
        <v>5</v>
      </c>
      <c r="AV10">
        <f t="shared" si="7"/>
        <v>1</v>
      </c>
      <c r="AW10" t="s">
        <v>108</v>
      </c>
      <c r="AX10" s="5"/>
      <c r="AY10" s="5"/>
      <c r="AZ10" s="5"/>
      <c r="BA10" s="5"/>
      <c r="BB10" s="4">
        <v>0</v>
      </c>
      <c r="BC10" s="4">
        <v>0</v>
      </c>
      <c r="BD10" s="4">
        <v>0</v>
      </c>
      <c r="BE10" s="4">
        <v>0</v>
      </c>
      <c r="BF10" s="9">
        <f t="shared" si="8"/>
        <v>4</v>
      </c>
      <c r="BH10" t="s">
        <v>276</v>
      </c>
      <c r="BI10">
        <v>31</v>
      </c>
      <c r="BJ10" t="s">
        <v>214</v>
      </c>
    </row>
    <row r="11" spans="1:63" x14ac:dyDescent="0.35">
      <c r="A11" t="s">
        <v>57</v>
      </c>
      <c r="B11">
        <v>100</v>
      </c>
      <c r="C11">
        <v>453</v>
      </c>
      <c r="D11">
        <v>1</v>
      </c>
      <c r="F11">
        <v>1</v>
      </c>
      <c r="G11">
        <v>5</v>
      </c>
      <c r="H11">
        <v>3</v>
      </c>
      <c r="K11">
        <v>3</v>
      </c>
      <c r="L11">
        <v>3</v>
      </c>
      <c r="O11">
        <v>6</v>
      </c>
      <c r="P11">
        <v>6</v>
      </c>
      <c r="S11">
        <v>6</v>
      </c>
      <c r="T11">
        <v>5</v>
      </c>
      <c r="X11">
        <v>6</v>
      </c>
      <c r="Y11">
        <v>5</v>
      </c>
      <c r="Z11">
        <v>4</v>
      </c>
      <c r="AA11">
        <v>5</v>
      </c>
      <c r="AB11">
        <f t="shared" si="0"/>
        <v>20</v>
      </c>
      <c r="AC11">
        <f t="shared" si="1"/>
        <v>0</v>
      </c>
      <c r="AD11">
        <v>5</v>
      </c>
      <c r="AE11">
        <v>4</v>
      </c>
      <c r="AF11">
        <v>4000</v>
      </c>
      <c r="AG11" s="8">
        <v>6</v>
      </c>
      <c r="AH11">
        <f t="shared" si="2"/>
        <v>15</v>
      </c>
      <c r="AI11">
        <f t="shared" si="3"/>
        <v>0</v>
      </c>
      <c r="AK11">
        <v>2</v>
      </c>
      <c r="AL11">
        <v>3</v>
      </c>
      <c r="AM11">
        <v>3</v>
      </c>
      <c r="AN11">
        <v>3</v>
      </c>
      <c r="AO11">
        <f t="shared" si="4"/>
        <v>11</v>
      </c>
      <c r="AP11">
        <f t="shared" si="5"/>
        <v>1</v>
      </c>
      <c r="AQ11">
        <v>4</v>
      </c>
      <c r="AR11">
        <v>5</v>
      </c>
      <c r="AS11">
        <v>6</v>
      </c>
      <c r="AT11">
        <v>4</v>
      </c>
      <c r="AU11">
        <f t="shared" si="6"/>
        <v>19</v>
      </c>
      <c r="AV11">
        <f t="shared" si="7"/>
        <v>0</v>
      </c>
      <c r="AX11" s="5">
        <v>0</v>
      </c>
      <c r="AY11" s="5">
        <v>0</v>
      </c>
      <c r="AZ11" s="5">
        <v>0</v>
      </c>
      <c r="BA11" s="5">
        <v>0</v>
      </c>
      <c r="BB11" s="4"/>
      <c r="BC11" s="4"/>
      <c r="BD11" s="4"/>
      <c r="BE11" s="4"/>
      <c r="BF11" s="9">
        <f t="shared" si="8"/>
        <v>4</v>
      </c>
      <c r="BH11" t="s">
        <v>276</v>
      </c>
      <c r="BI11">
        <v>21</v>
      </c>
      <c r="BJ11" t="s">
        <v>215</v>
      </c>
      <c r="BK11" t="s">
        <v>240</v>
      </c>
    </row>
    <row r="12" spans="1:63" x14ac:dyDescent="0.35">
      <c r="B12">
        <v>100</v>
      </c>
      <c r="C12">
        <v>680</v>
      </c>
      <c r="D12">
        <v>1</v>
      </c>
      <c r="F12">
        <v>1</v>
      </c>
      <c r="I12">
        <v>5</v>
      </c>
      <c r="J12">
        <v>3</v>
      </c>
      <c r="M12">
        <v>5</v>
      </c>
      <c r="N12">
        <v>3</v>
      </c>
      <c r="O12">
        <v>3</v>
      </c>
      <c r="P12">
        <v>1</v>
      </c>
      <c r="S12">
        <v>3</v>
      </c>
      <c r="T12">
        <v>1</v>
      </c>
      <c r="X12">
        <v>2</v>
      </c>
      <c r="Y12">
        <v>5</v>
      </c>
      <c r="Z12">
        <v>2</v>
      </c>
      <c r="AA12">
        <v>2</v>
      </c>
      <c r="AB12">
        <f t="shared" si="0"/>
        <v>11</v>
      </c>
      <c r="AC12">
        <f t="shared" si="1"/>
        <v>1</v>
      </c>
      <c r="AD12">
        <v>1</v>
      </c>
      <c r="AE12">
        <v>3</v>
      </c>
      <c r="AF12" t="s">
        <v>60</v>
      </c>
      <c r="AG12" s="9">
        <v>2</v>
      </c>
      <c r="AH12">
        <f t="shared" si="2"/>
        <v>6</v>
      </c>
      <c r="AI12">
        <f t="shared" si="3"/>
        <v>1</v>
      </c>
      <c r="AK12">
        <v>2</v>
      </c>
      <c r="AL12">
        <v>2</v>
      </c>
      <c r="AM12">
        <v>1</v>
      </c>
      <c r="AN12">
        <v>1</v>
      </c>
      <c r="AO12">
        <f t="shared" si="4"/>
        <v>6</v>
      </c>
      <c r="AP12">
        <f t="shared" si="5"/>
        <v>1</v>
      </c>
      <c r="AQ12">
        <v>7</v>
      </c>
      <c r="AR12">
        <v>7</v>
      </c>
      <c r="AS12">
        <v>5</v>
      </c>
      <c r="AT12">
        <v>3</v>
      </c>
      <c r="AU12">
        <f t="shared" si="6"/>
        <v>16</v>
      </c>
      <c r="AV12">
        <f t="shared" si="7"/>
        <v>0</v>
      </c>
      <c r="AW12" t="s">
        <v>109</v>
      </c>
      <c r="AX12" s="5"/>
      <c r="AY12" s="5"/>
      <c r="AZ12" s="5">
        <v>1</v>
      </c>
      <c r="BA12" s="5">
        <v>0</v>
      </c>
      <c r="BB12" s="4">
        <v>0</v>
      </c>
      <c r="BC12" s="4">
        <v>0</v>
      </c>
      <c r="BD12" s="4"/>
      <c r="BE12" s="4"/>
      <c r="BF12" s="9">
        <f t="shared" si="8"/>
        <v>4</v>
      </c>
      <c r="BH12" t="s">
        <v>277</v>
      </c>
      <c r="BI12">
        <v>23</v>
      </c>
      <c r="BJ12" t="s">
        <v>209</v>
      </c>
    </row>
    <row r="13" spans="1:63" x14ac:dyDescent="0.35">
      <c r="B13">
        <v>100</v>
      </c>
      <c r="C13">
        <v>516</v>
      </c>
      <c r="D13">
        <v>1</v>
      </c>
      <c r="F13">
        <v>1</v>
      </c>
      <c r="G13">
        <v>1</v>
      </c>
      <c r="H13">
        <v>2</v>
      </c>
      <c r="K13">
        <v>2</v>
      </c>
      <c r="L13">
        <v>2</v>
      </c>
      <c r="O13">
        <v>5</v>
      </c>
      <c r="P13">
        <v>6</v>
      </c>
      <c r="S13">
        <v>3</v>
      </c>
      <c r="T13">
        <v>4</v>
      </c>
      <c r="X13">
        <v>6</v>
      </c>
      <c r="Y13">
        <v>5</v>
      </c>
      <c r="Z13">
        <v>4</v>
      </c>
      <c r="AA13">
        <v>5</v>
      </c>
      <c r="AB13">
        <f t="shared" si="0"/>
        <v>20</v>
      </c>
      <c r="AC13">
        <f t="shared" si="1"/>
        <v>0</v>
      </c>
      <c r="AD13">
        <v>2</v>
      </c>
      <c r="AE13">
        <v>2</v>
      </c>
      <c r="AF13">
        <v>1500</v>
      </c>
      <c r="AG13" s="9">
        <v>2</v>
      </c>
      <c r="AH13">
        <f t="shared" si="2"/>
        <v>6</v>
      </c>
      <c r="AI13">
        <f t="shared" si="3"/>
        <v>1</v>
      </c>
      <c r="AK13">
        <v>3</v>
      </c>
      <c r="AL13">
        <v>2</v>
      </c>
      <c r="AM13">
        <v>4</v>
      </c>
      <c r="AN13">
        <v>2</v>
      </c>
      <c r="AO13">
        <f t="shared" si="4"/>
        <v>11</v>
      </c>
      <c r="AP13">
        <f t="shared" si="5"/>
        <v>1</v>
      </c>
      <c r="AQ13">
        <v>6</v>
      </c>
      <c r="AR13">
        <v>2</v>
      </c>
      <c r="AS13">
        <v>3</v>
      </c>
      <c r="AT13">
        <v>1</v>
      </c>
      <c r="AU13">
        <f t="shared" si="6"/>
        <v>8</v>
      </c>
      <c r="AV13">
        <f t="shared" si="7"/>
        <v>1</v>
      </c>
      <c r="AX13" s="5">
        <v>0</v>
      </c>
      <c r="AY13" s="5">
        <v>0</v>
      </c>
      <c r="AZ13" s="5">
        <v>0</v>
      </c>
      <c r="BA13" s="5">
        <v>0</v>
      </c>
      <c r="BB13" s="4"/>
      <c r="BC13" s="4"/>
      <c r="BD13" s="4"/>
      <c r="BE13" s="4"/>
      <c r="BF13" s="9">
        <f t="shared" si="8"/>
        <v>4</v>
      </c>
      <c r="BH13" t="s">
        <v>276</v>
      </c>
      <c r="BI13">
        <v>22</v>
      </c>
      <c r="BJ13" t="s">
        <v>216</v>
      </c>
    </row>
    <row r="14" spans="1:63" x14ac:dyDescent="0.35">
      <c r="B14">
        <v>100</v>
      </c>
      <c r="C14">
        <v>213</v>
      </c>
      <c r="D14">
        <v>1</v>
      </c>
      <c r="F14">
        <v>1</v>
      </c>
      <c r="G14">
        <v>3</v>
      </c>
      <c r="H14">
        <v>1</v>
      </c>
      <c r="M14">
        <v>3</v>
      </c>
      <c r="N14">
        <v>2</v>
      </c>
      <c r="Q14">
        <v>2</v>
      </c>
      <c r="R14">
        <v>3</v>
      </c>
      <c r="S14">
        <v>2</v>
      </c>
      <c r="T14">
        <v>4</v>
      </c>
      <c r="X14">
        <v>3</v>
      </c>
      <c r="Y14">
        <v>3</v>
      </c>
      <c r="Z14">
        <v>2</v>
      </c>
      <c r="AA14">
        <v>3</v>
      </c>
      <c r="AB14">
        <f t="shared" si="0"/>
        <v>11</v>
      </c>
      <c r="AC14">
        <f t="shared" si="1"/>
        <v>1</v>
      </c>
      <c r="AD14">
        <v>2</v>
      </c>
      <c r="AE14">
        <v>2</v>
      </c>
      <c r="AF14">
        <v>2000</v>
      </c>
      <c r="AG14" s="9">
        <v>2</v>
      </c>
      <c r="AH14">
        <f t="shared" si="2"/>
        <v>6</v>
      </c>
      <c r="AI14">
        <f t="shared" si="3"/>
        <v>1</v>
      </c>
      <c r="AK14">
        <v>6</v>
      </c>
      <c r="AL14">
        <v>6</v>
      </c>
      <c r="AM14">
        <v>6</v>
      </c>
      <c r="AN14">
        <v>5</v>
      </c>
      <c r="AO14">
        <f t="shared" si="4"/>
        <v>23</v>
      </c>
      <c r="AP14">
        <f t="shared" si="5"/>
        <v>0</v>
      </c>
      <c r="AQ14">
        <v>6</v>
      </c>
      <c r="AR14">
        <v>6</v>
      </c>
      <c r="AS14">
        <v>6</v>
      </c>
      <c r="AT14">
        <v>5</v>
      </c>
      <c r="AU14">
        <f t="shared" si="6"/>
        <v>19</v>
      </c>
      <c r="AV14">
        <f t="shared" si="7"/>
        <v>0</v>
      </c>
      <c r="AW14" t="s">
        <v>110</v>
      </c>
      <c r="AX14" s="5">
        <v>0</v>
      </c>
      <c r="AY14" s="5"/>
      <c r="AZ14" s="5"/>
      <c r="BA14" s="5">
        <v>0</v>
      </c>
      <c r="BB14" s="4"/>
      <c r="BC14" s="4">
        <v>0</v>
      </c>
      <c r="BD14" s="4">
        <v>0</v>
      </c>
      <c r="BE14" s="4"/>
      <c r="BF14" s="9">
        <f t="shared" si="8"/>
        <v>4</v>
      </c>
      <c r="BH14" t="s">
        <v>276</v>
      </c>
      <c r="BI14">
        <v>21</v>
      </c>
      <c r="BJ14" t="s">
        <v>210</v>
      </c>
    </row>
    <row r="15" spans="1:63" x14ac:dyDescent="0.35">
      <c r="B15">
        <v>100</v>
      </c>
      <c r="C15">
        <v>434</v>
      </c>
      <c r="D15">
        <v>1</v>
      </c>
      <c r="F15">
        <v>1</v>
      </c>
      <c r="I15">
        <v>5</v>
      </c>
      <c r="J15">
        <v>5</v>
      </c>
      <c r="K15">
        <v>1</v>
      </c>
      <c r="L15">
        <v>1</v>
      </c>
      <c r="Q15">
        <v>2</v>
      </c>
      <c r="R15">
        <v>2</v>
      </c>
      <c r="S15">
        <v>2</v>
      </c>
      <c r="T15">
        <v>2</v>
      </c>
      <c r="X15">
        <v>2</v>
      </c>
      <c r="Y15">
        <v>6</v>
      </c>
      <c r="Z15">
        <v>5</v>
      </c>
      <c r="AA15">
        <v>4</v>
      </c>
      <c r="AB15">
        <f t="shared" si="0"/>
        <v>17</v>
      </c>
      <c r="AC15">
        <f t="shared" si="1"/>
        <v>0</v>
      </c>
      <c r="AD15">
        <v>3</v>
      </c>
      <c r="AE15">
        <v>2</v>
      </c>
      <c r="AF15" t="s">
        <v>61</v>
      </c>
      <c r="AG15" s="8">
        <v>6</v>
      </c>
      <c r="AH15">
        <f t="shared" si="2"/>
        <v>11</v>
      </c>
      <c r="AI15">
        <f t="shared" si="3"/>
        <v>1</v>
      </c>
      <c r="AK15">
        <v>2</v>
      </c>
      <c r="AL15">
        <v>2</v>
      </c>
      <c r="AM15">
        <v>2</v>
      </c>
      <c r="AN15">
        <v>2</v>
      </c>
      <c r="AO15">
        <f t="shared" si="4"/>
        <v>8</v>
      </c>
      <c r="AP15">
        <f t="shared" si="5"/>
        <v>1</v>
      </c>
      <c r="AQ15">
        <v>6</v>
      </c>
      <c r="AR15">
        <v>3</v>
      </c>
      <c r="AS15">
        <v>3</v>
      </c>
      <c r="AT15">
        <v>4</v>
      </c>
      <c r="AU15">
        <f t="shared" si="6"/>
        <v>12</v>
      </c>
      <c r="AV15">
        <f t="shared" si="7"/>
        <v>1</v>
      </c>
      <c r="AW15" t="s">
        <v>111</v>
      </c>
      <c r="AX15" s="5"/>
      <c r="AY15" s="5">
        <v>0</v>
      </c>
      <c r="AZ15" s="5"/>
      <c r="BA15" s="5">
        <v>1</v>
      </c>
      <c r="BB15" s="4">
        <v>1</v>
      </c>
      <c r="BC15" s="4"/>
      <c r="BD15" s="4">
        <v>1</v>
      </c>
      <c r="BE15" s="4"/>
      <c r="BF15" s="9">
        <f t="shared" si="8"/>
        <v>4</v>
      </c>
      <c r="BH15" t="s">
        <v>276</v>
      </c>
      <c r="BI15">
        <v>21</v>
      </c>
      <c r="BJ15" t="s">
        <v>209</v>
      </c>
      <c r="BK15" t="s">
        <v>241</v>
      </c>
    </row>
    <row r="16" spans="1:63" x14ac:dyDescent="0.35">
      <c r="B16">
        <v>100</v>
      </c>
      <c r="C16">
        <v>375</v>
      </c>
      <c r="D16">
        <v>1</v>
      </c>
      <c r="F16">
        <v>1</v>
      </c>
      <c r="I16">
        <v>5</v>
      </c>
      <c r="J16">
        <v>2</v>
      </c>
      <c r="M16">
        <v>6</v>
      </c>
      <c r="N16">
        <v>2</v>
      </c>
      <c r="O16">
        <v>4</v>
      </c>
      <c r="P16">
        <v>2</v>
      </c>
      <c r="U16">
        <v>6</v>
      </c>
      <c r="V16">
        <v>3</v>
      </c>
      <c r="X16">
        <v>6</v>
      </c>
      <c r="Y16">
        <v>6</v>
      </c>
      <c r="Z16">
        <v>6</v>
      </c>
      <c r="AA16">
        <v>6</v>
      </c>
      <c r="AB16">
        <f t="shared" si="0"/>
        <v>24</v>
      </c>
      <c r="AC16">
        <f t="shared" si="1"/>
        <v>0</v>
      </c>
      <c r="AD16">
        <v>2</v>
      </c>
      <c r="AE16">
        <v>3</v>
      </c>
      <c r="AF16">
        <v>6000</v>
      </c>
      <c r="AG16" s="8">
        <v>6</v>
      </c>
      <c r="AH16">
        <f t="shared" si="2"/>
        <v>11</v>
      </c>
      <c r="AI16">
        <f t="shared" si="3"/>
        <v>1</v>
      </c>
      <c r="AK16">
        <v>3</v>
      </c>
      <c r="AL16">
        <v>3</v>
      </c>
      <c r="AM16">
        <v>2</v>
      </c>
      <c r="AN16">
        <v>2</v>
      </c>
      <c r="AO16">
        <f t="shared" si="4"/>
        <v>10</v>
      </c>
      <c r="AP16">
        <f t="shared" si="5"/>
        <v>1</v>
      </c>
      <c r="AQ16">
        <v>6</v>
      </c>
      <c r="AR16">
        <v>3</v>
      </c>
      <c r="AS16">
        <v>6</v>
      </c>
      <c r="AT16">
        <v>4</v>
      </c>
      <c r="AU16">
        <f t="shared" si="6"/>
        <v>15</v>
      </c>
      <c r="AV16">
        <f t="shared" si="7"/>
        <v>1</v>
      </c>
      <c r="AW16" t="s">
        <v>112</v>
      </c>
      <c r="AX16" s="5"/>
      <c r="AY16" s="5"/>
      <c r="AZ16" s="5">
        <v>0</v>
      </c>
      <c r="BA16" s="5"/>
      <c r="BB16" s="4">
        <v>0</v>
      </c>
      <c r="BC16" s="4">
        <v>0</v>
      </c>
      <c r="BD16" s="4"/>
      <c r="BE16" s="4">
        <v>0</v>
      </c>
      <c r="BF16" s="9">
        <f t="shared" si="8"/>
        <v>4</v>
      </c>
      <c r="BH16" t="s">
        <v>276</v>
      </c>
      <c r="BI16">
        <v>23</v>
      </c>
      <c r="BJ16" t="s">
        <v>209</v>
      </c>
      <c r="BK16" t="s">
        <v>242</v>
      </c>
    </row>
    <row r="17" spans="2:63" x14ac:dyDescent="0.35">
      <c r="B17">
        <v>100</v>
      </c>
      <c r="C17">
        <v>239</v>
      </c>
      <c r="D17">
        <v>1</v>
      </c>
      <c r="F17">
        <v>1</v>
      </c>
      <c r="I17">
        <v>5</v>
      </c>
      <c r="J17">
        <v>4</v>
      </c>
      <c r="K17">
        <v>2</v>
      </c>
      <c r="L17">
        <v>1</v>
      </c>
      <c r="Q17">
        <v>4</v>
      </c>
      <c r="R17">
        <v>4</v>
      </c>
      <c r="S17">
        <v>5</v>
      </c>
      <c r="T17">
        <v>5</v>
      </c>
      <c r="X17">
        <v>5</v>
      </c>
      <c r="Y17">
        <v>5</v>
      </c>
      <c r="Z17">
        <v>5</v>
      </c>
      <c r="AA17">
        <v>3</v>
      </c>
      <c r="AB17">
        <f t="shared" si="0"/>
        <v>18</v>
      </c>
      <c r="AC17">
        <f t="shared" si="1"/>
        <v>0</v>
      </c>
      <c r="AD17">
        <v>4</v>
      </c>
      <c r="AE17">
        <v>4</v>
      </c>
      <c r="AF17" t="s">
        <v>62</v>
      </c>
      <c r="AG17" s="9">
        <v>2</v>
      </c>
      <c r="AH17">
        <f t="shared" si="2"/>
        <v>10</v>
      </c>
      <c r="AI17">
        <f t="shared" si="3"/>
        <v>1</v>
      </c>
      <c r="AK17">
        <v>3</v>
      </c>
      <c r="AL17">
        <v>3</v>
      </c>
      <c r="AM17">
        <v>1</v>
      </c>
      <c r="AN17">
        <v>2</v>
      </c>
      <c r="AO17">
        <f t="shared" si="4"/>
        <v>9</v>
      </c>
      <c r="AP17">
        <f t="shared" si="5"/>
        <v>1</v>
      </c>
      <c r="AQ17">
        <v>6</v>
      </c>
      <c r="AR17">
        <v>6</v>
      </c>
      <c r="AS17">
        <v>2</v>
      </c>
      <c r="AT17">
        <v>2</v>
      </c>
      <c r="AU17">
        <f t="shared" si="6"/>
        <v>12</v>
      </c>
      <c r="AV17">
        <f t="shared" si="7"/>
        <v>1</v>
      </c>
      <c r="AW17" t="s">
        <v>113</v>
      </c>
      <c r="AX17" s="5"/>
      <c r="AY17" s="5">
        <v>1</v>
      </c>
      <c r="AZ17" s="5"/>
      <c r="BA17" s="5">
        <v>0</v>
      </c>
      <c r="BB17" s="4">
        <v>0</v>
      </c>
      <c r="BC17" s="4"/>
      <c r="BD17" s="4">
        <v>0</v>
      </c>
      <c r="BE17" s="4"/>
      <c r="BF17" s="9">
        <f t="shared" si="8"/>
        <v>4</v>
      </c>
      <c r="BH17" t="s">
        <v>276</v>
      </c>
      <c r="BI17">
        <v>23</v>
      </c>
      <c r="BJ17" t="s">
        <v>217</v>
      </c>
    </row>
    <row r="18" spans="2:63" x14ac:dyDescent="0.35">
      <c r="B18">
        <v>100</v>
      </c>
      <c r="C18">
        <v>1258</v>
      </c>
      <c r="D18">
        <v>1</v>
      </c>
      <c r="F18">
        <v>1</v>
      </c>
      <c r="G18">
        <v>2</v>
      </c>
      <c r="H18">
        <v>1</v>
      </c>
      <c r="M18">
        <v>6</v>
      </c>
      <c r="N18">
        <v>4</v>
      </c>
      <c r="Q18">
        <v>2</v>
      </c>
      <c r="R18">
        <v>1</v>
      </c>
      <c r="U18">
        <v>2</v>
      </c>
      <c r="V18">
        <v>1</v>
      </c>
      <c r="X18">
        <v>3</v>
      </c>
      <c r="Y18">
        <v>2</v>
      </c>
      <c r="Z18">
        <v>4</v>
      </c>
      <c r="AA18">
        <v>1</v>
      </c>
      <c r="AB18">
        <f t="shared" si="0"/>
        <v>10</v>
      </c>
      <c r="AC18">
        <f t="shared" si="1"/>
        <v>1</v>
      </c>
      <c r="AD18">
        <v>6</v>
      </c>
      <c r="AE18">
        <v>2</v>
      </c>
      <c r="AF18" t="s">
        <v>63</v>
      </c>
      <c r="AG18" s="9">
        <v>2</v>
      </c>
      <c r="AH18">
        <f t="shared" si="2"/>
        <v>10</v>
      </c>
      <c r="AI18">
        <f t="shared" si="3"/>
        <v>1</v>
      </c>
      <c r="AK18">
        <v>2</v>
      </c>
      <c r="AL18">
        <v>1</v>
      </c>
      <c r="AM18">
        <v>2</v>
      </c>
      <c r="AN18">
        <v>3</v>
      </c>
      <c r="AO18">
        <f t="shared" si="4"/>
        <v>8</v>
      </c>
      <c r="AP18">
        <f t="shared" si="5"/>
        <v>1</v>
      </c>
      <c r="AQ18">
        <v>5</v>
      </c>
      <c r="AR18">
        <v>7</v>
      </c>
      <c r="AS18">
        <v>5</v>
      </c>
      <c r="AT18">
        <v>3</v>
      </c>
      <c r="AU18">
        <f t="shared" si="6"/>
        <v>18</v>
      </c>
      <c r="AV18">
        <f t="shared" si="7"/>
        <v>0</v>
      </c>
      <c r="AW18" t="s">
        <v>114</v>
      </c>
      <c r="AX18" s="5">
        <v>0</v>
      </c>
      <c r="AY18" s="5"/>
      <c r="AZ18" s="5"/>
      <c r="BA18" s="5"/>
      <c r="BB18" s="4"/>
      <c r="BC18" s="4">
        <v>0</v>
      </c>
      <c r="BD18" s="4">
        <v>0</v>
      </c>
      <c r="BE18" s="4">
        <v>0</v>
      </c>
      <c r="BF18" s="9">
        <f t="shared" si="8"/>
        <v>4</v>
      </c>
      <c r="BH18" t="s">
        <v>277</v>
      </c>
      <c r="BI18">
        <v>22</v>
      </c>
      <c r="BJ18" t="s">
        <v>209</v>
      </c>
    </row>
    <row r="19" spans="2:63" x14ac:dyDescent="0.35">
      <c r="B19">
        <v>100</v>
      </c>
      <c r="C19">
        <v>379</v>
      </c>
      <c r="D19">
        <v>1</v>
      </c>
      <c r="F19">
        <v>1</v>
      </c>
      <c r="I19">
        <v>3</v>
      </c>
      <c r="J19">
        <v>4</v>
      </c>
      <c r="M19">
        <v>4</v>
      </c>
      <c r="N19">
        <v>4</v>
      </c>
      <c r="O19">
        <v>3</v>
      </c>
      <c r="P19">
        <v>6</v>
      </c>
      <c r="S19">
        <v>4</v>
      </c>
      <c r="T19">
        <v>6</v>
      </c>
      <c r="X19">
        <v>1</v>
      </c>
      <c r="Y19">
        <v>1</v>
      </c>
      <c r="Z19">
        <v>1</v>
      </c>
      <c r="AA19">
        <v>1</v>
      </c>
      <c r="AB19">
        <f t="shared" si="0"/>
        <v>4</v>
      </c>
      <c r="AC19">
        <f t="shared" si="1"/>
        <v>1</v>
      </c>
      <c r="AD19">
        <v>1</v>
      </c>
      <c r="AE19">
        <v>1</v>
      </c>
      <c r="AF19">
        <v>1600</v>
      </c>
      <c r="AG19" s="9">
        <v>2</v>
      </c>
      <c r="AH19">
        <f t="shared" si="2"/>
        <v>4</v>
      </c>
      <c r="AI19">
        <f t="shared" si="3"/>
        <v>1</v>
      </c>
      <c r="AK19">
        <v>1</v>
      </c>
      <c r="AL19">
        <v>1</v>
      </c>
      <c r="AM19">
        <v>1</v>
      </c>
      <c r="AN19">
        <v>1</v>
      </c>
      <c r="AO19">
        <f t="shared" si="4"/>
        <v>4</v>
      </c>
      <c r="AP19">
        <f t="shared" si="5"/>
        <v>1</v>
      </c>
      <c r="AQ19">
        <v>5</v>
      </c>
      <c r="AR19">
        <v>1</v>
      </c>
      <c r="AS19">
        <v>6</v>
      </c>
      <c r="AT19">
        <v>4</v>
      </c>
      <c r="AU19">
        <f t="shared" si="6"/>
        <v>14</v>
      </c>
      <c r="AV19">
        <f t="shared" si="7"/>
        <v>1</v>
      </c>
      <c r="AX19" s="5"/>
      <c r="AY19" s="5"/>
      <c r="AZ19" s="5">
        <v>0</v>
      </c>
      <c r="BA19" s="5">
        <v>0</v>
      </c>
      <c r="BB19" s="4">
        <v>0</v>
      </c>
      <c r="BC19" s="4">
        <v>0</v>
      </c>
      <c r="BD19" s="4"/>
      <c r="BE19" s="4"/>
      <c r="BF19" s="9">
        <f t="shared" si="8"/>
        <v>4</v>
      </c>
      <c r="BH19" t="s">
        <v>277</v>
      </c>
      <c r="BI19">
        <v>25</v>
      </c>
      <c r="BJ19" t="s">
        <v>214</v>
      </c>
    </row>
    <row r="20" spans="2:63" x14ac:dyDescent="0.35">
      <c r="B20">
        <v>100</v>
      </c>
      <c r="C20">
        <v>400</v>
      </c>
      <c r="D20">
        <v>1</v>
      </c>
      <c r="F20">
        <v>1</v>
      </c>
      <c r="G20">
        <v>3</v>
      </c>
      <c r="H20">
        <v>2</v>
      </c>
      <c r="K20">
        <v>2</v>
      </c>
      <c r="L20">
        <v>2</v>
      </c>
      <c r="Q20">
        <v>4</v>
      </c>
      <c r="R20">
        <v>4</v>
      </c>
      <c r="U20">
        <v>3</v>
      </c>
      <c r="V20">
        <v>2</v>
      </c>
      <c r="X20">
        <v>6</v>
      </c>
      <c r="Y20">
        <v>5</v>
      </c>
      <c r="Z20">
        <v>4</v>
      </c>
      <c r="AA20">
        <v>4</v>
      </c>
      <c r="AB20">
        <f t="shared" si="0"/>
        <v>19</v>
      </c>
      <c r="AC20">
        <f t="shared" si="1"/>
        <v>0</v>
      </c>
      <c r="AD20">
        <v>4</v>
      </c>
      <c r="AE20">
        <v>3</v>
      </c>
      <c r="AF20">
        <v>2000</v>
      </c>
      <c r="AG20" s="9">
        <v>2</v>
      </c>
      <c r="AH20">
        <f t="shared" si="2"/>
        <v>9</v>
      </c>
      <c r="AI20">
        <f t="shared" si="3"/>
        <v>1</v>
      </c>
      <c r="AK20">
        <v>3</v>
      </c>
      <c r="AL20">
        <v>3</v>
      </c>
      <c r="AM20">
        <v>4</v>
      </c>
      <c r="AN20">
        <v>3</v>
      </c>
      <c r="AO20">
        <f t="shared" si="4"/>
        <v>13</v>
      </c>
      <c r="AP20">
        <f t="shared" si="5"/>
        <v>1</v>
      </c>
      <c r="AQ20">
        <v>6</v>
      </c>
      <c r="AR20">
        <v>6</v>
      </c>
      <c r="AS20">
        <v>6</v>
      </c>
      <c r="AT20">
        <v>3</v>
      </c>
      <c r="AU20">
        <f t="shared" si="6"/>
        <v>17</v>
      </c>
      <c r="AV20">
        <f t="shared" si="7"/>
        <v>0</v>
      </c>
      <c r="AW20" t="s">
        <v>115</v>
      </c>
      <c r="AX20" s="5">
        <v>0</v>
      </c>
      <c r="AY20" s="5">
        <v>0</v>
      </c>
      <c r="AZ20" s="5"/>
      <c r="BA20" s="5"/>
      <c r="BB20" s="4"/>
      <c r="BC20" s="4"/>
      <c r="BD20" s="4">
        <v>0</v>
      </c>
      <c r="BE20" s="4">
        <v>0</v>
      </c>
      <c r="BF20" s="9">
        <f t="shared" si="8"/>
        <v>4</v>
      </c>
      <c r="BH20" t="s">
        <v>276</v>
      </c>
      <c r="BI20">
        <v>23</v>
      </c>
      <c r="BJ20" t="s">
        <v>212</v>
      </c>
    </row>
    <row r="21" spans="2:63" x14ac:dyDescent="0.35">
      <c r="B21">
        <v>100</v>
      </c>
      <c r="C21">
        <v>5828</v>
      </c>
      <c r="D21">
        <v>1</v>
      </c>
      <c r="F21">
        <v>1</v>
      </c>
      <c r="G21">
        <v>2</v>
      </c>
      <c r="H21">
        <v>1</v>
      </c>
      <c r="M21">
        <v>5</v>
      </c>
      <c r="N21">
        <v>5</v>
      </c>
      <c r="Q21">
        <v>4</v>
      </c>
      <c r="R21">
        <v>3</v>
      </c>
      <c r="S21">
        <v>6</v>
      </c>
      <c r="T21">
        <v>6</v>
      </c>
      <c r="X21">
        <v>3</v>
      </c>
      <c r="Y21">
        <v>4</v>
      </c>
      <c r="Z21">
        <v>3</v>
      </c>
      <c r="AA21">
        <v>5</v>
      </c>
      <c r="AB21">
        <f t="shared" si="0"/>
        <v>15</v>
      </c>
      <c r="AC21">
        <f t="shared" si="1"/>
        <v>1</v>
      </c>
      <c r="AD21">
        <v>5</v>
      </c>
      <c r="AE21">
        <v>4</v>
      </c>
      <c r="AF21">
        <v>2000</v>
      </c>
      <c r="AG21" s="9">
        <v>2</v>
      </c>
      <c r="AH21">
        <f t="shared" si="2"/>
        <v>11</v>
      </c>
      <c r="AI21">
        <f t="shared" si="3"/>
        <v>1</v>
      </c>
      <c r="AK21">
        <v>4</v>
      </c>
      <c r="AL21">
        <v>3</v>
      </c>
      <c r="AM21">
        <v>3</v>
      </c>
      <c r="AN21">
        <v>3</v>
      </c>
      <c r="AO21">
        <f t="shared" si="4"/>
        <v>13</v>
      </c>
      <c r="AP21">
        <f t="shared" si="5"/>
        <v>1</v>
      </c>
      <c r="AQ21">
        <v>5</v>
      </c>
      <c r="AR21">
        <v>6</v>
      </c>
      <c r="AS21">
        <v>5</v>
      </c>
      <c r="AT21">
        <v>3</v>
      </c>
      <c r="AU21">
        <f t="shared" si="6"/>
        <v>17</v>
      </c>
      <c r="AV21">
        <f t="shared" si="7"/>
        <v>0</v>
      </c>
      <c r="AW21" t="s">
        <v>116</v>
      </c>
      <c r="AX21" s="5">
        <v>0</v>
      </c>
      <c r="AY21" s="5"/>
      <c r="AZ21" s="5"/>
      <c r="BA21" s="5">
        <v>0</v>
      </c>
      <c r="BB21" s="4"/>
      <c r="BC21" s="4">
        <v>0</v>
      </c>
      <c r="BD21" s="4">
        <v>0</v>
      </c>
      <c r="BE21" s="4"/>
      <c r="BF21" s="9">
        <f t="shared" si="8"/>
        <v>4</v>
      </c>
      <c r="BH21" t="s">
        <v>276</v>
      </c>
      <c r="BI21">
        <v>25</v>
      </c>
      <c r="BJ21" t="s">
        <v>209</v>
      </c>
      <c r="BK21" t="s">
        <v>243</v>
      </c>
    </row>
    <row r="22" spans="2:63" x14ac:dyDescent="0.35">
      <c r="B22">
        <v>100</v>
      </c>
      <c r="C22">
        <v>399</v>
      </c>
      <c r="D22">
        <v>1</v>
      </c>
      <c r="F22">
        <v>1</v>
      </c>
      <c r="G22">
        <v>6</v>
      </c>
      <c r="H22">
        <v>3</v>
      </c>
      <c r="K22">
        <v>3</v>
      </c>
      <c r="L22">
        <v>3</v>
      </c>
      <c r="O22">
        <v>6</v>
      </c>
      <c r="P22">
        <v>4</v>
      </c>
      <c r="U22">
        <v>2</v>
      </c>
      <c r="V22">
        <v>3</v>
      </c>
      <c r="X22">
        <v>2</v>
      </c>
      <c r="Y22">
        <v>2</v>
      </c>
      <c r="Z22">
        <v>4</v>
      </c>
      <c r="AA22">
        <v>2</v>
      </c>
      <c r="AB22">
        <f t="shared" si="0"/>
        <v>10</v>
      </c>
      <c r="AC22">
        <f t="shared" si="1"/>
        <v>1</v>
      </c>
      <c r="AD22">
        <v>1</v>
      </c>
      <c r="AE22">
        <v>3</v>
      </c>
      <c r="AF22">
        <v>2000</v>
      </c>
      <c r="AG22" s="9">
        <v>2</v>
      </c>
      <c r="AH22">
        <f t="shared" si="2"/>
        <v>6</v>
      </c>
      <c r="AI22">
        <f t="shared" si="3"/>
        <v>1</v>
      </c>
      <c r="AK22">
        <v>2</v>
      </c>
      <c r="AL22">
        <v>2</v>
      </c>
      <c r="AM22">
        <v>2</v>
      </c>
      <c r="AN22">
        <v>2</v>
      </c>
      <c r="AO22">
        <f t="shared" si="4"/>
        <v>8</v>
      </c>
      <c r="AP22">
        <f t="shared" si="5"/>
        <v>1</v>
      </c>
      <c r="AQ22">
        <v>4</v>
      </c>
      <c r="AR22">
        <v>6</v>
      </c>
      <c r="AS22">
        <v>3</v>
      </c>
      <c r="AT22">
        <v>4</v>
      </c>
      <c r="AU22">
        <f t="shared" si="6"/>
        <v>17</v>
      </c>
      <c r="AV22">
        <f t="shared" si="7"/>
        <v>0</v>
      </c>
      <c r="AW22" t="s">
        <v>117</v>
      </c>
      <c r="AX22" s="5">
        <v>0</v>
      </c>
      <c r="AY22" s="5">
        <v>0</v>
      </c>
      <c r="AZ22" s="5">
        <v>0</v>
      </c>
      <c r="BA22" s="5"/>
      <c r="BB22" s="4"/>
      <c r="BC22" s="4"/>
      <c r="BD22" s="4"/>
      <c r="BE22" s="4">
        <v>1</v>
      </c>
      <c r="BF22" s="9">
        <f t="shared" si="8"/>
        <v>4</v>
      </c>
      <c r="BH22" t="s">
        <v>277</v>
      </c>
      <c r="BI22">
        <v>21</v>
      </c>
      <c r="BJ22" t="s">
        <v>209</v>
      </c>
    </row>
    <row r="23" spans="2:63" x14ac:dyDescent="0.35">
      <c r="B23">
        <v>100</v>
      </c>
      <c r="C23">
        <v>279</v>
      </c>
      <c r="D23">
        <v>1</v>
      </c>
      <c r="F23">
        <v>1</v>
      </c>
      <c r="I23">
        <v>4</v>
      </c>
      <c r="J23">
        <v>3</v>
      </c>
      <c r="K23">
        <v>2</v>
      </c>
      <c r="L23">
        <v>2</v>
      </c>
      <c r="Q23">
        <v>1</v>
      </c>
      <c r="R23">
        <v>1</v>
      </c>
      <c r="U23">
        <v>1</v>
      </c>
      <c r="V23">
        <v>1</v>
      </c>
      <c r="X23">
        <v>3</v>
      </c>
      <c r="Y23">
        <v>3</v>
      </c>
      <c r="Z23">
        <v>2</v>
      </c>
      <c r="AA23">
        <v>3</v>
      </c>
      <c r="AB23">
        <f t="shared" si="0"/>
        <v>11</v>
      </c>
      <c r="AC23">
        <f t="shared" si="1"/>
        <v>1</v>
      </c>
      <c r="AD23">
        <v>2</v>
      </c>
      <c r="AE23">
        <v>3</v>
      </c>
      <c r="AF23">
        <v>2000</v>
      </c>
      <c r="AG23" s="9">
        <v>2</v>
      </c>
      <c r="AH23">
        <f t="shared" si="2"/>
        <v>7</v>
      </c>
      <c r="AI23">
        <f t="shared" si="3"/>
        <v>1</v>
      </c>
      <c r="AK23">
        <v>2</v>
      </c>
      <c r="AL23">
        <v>2</v>
      </c>
      <c r="AM23">
        <v>3</v>
      </c>
      <c r="AN23">
        <v>3</v>
      </c>
      <c r="AO23">
        <f t="shared" si="4"/>
        <v>10</v>
      </c>
      <c r="AP23">
        <f t="shared" si="5"/>
        <v>1</v>
      </c>
      <c r="AQ23">
        <v>6</v>
      </c>
      <c r="AR23">
        <v>4</v>
      </c>
      <c r="AS23">
        <v>4</v>
      </c>
      <c r="AT23">
        <v>4</v>
      </c>
      <c r="AU23">
        <f t="shared" si="6"/>
        <v>14</v>
      </c>
      <c r="AV23">
        <f t="shared" si="7"/>
        <v>1</v>
      </c>
      <c r="AW23" t="s">
        <v>105</v>
      </c>
      <c r="AX23" s="5"/>
      <c r="AY23" s="5">
        <v>0</v>
      </c>
      <c r="AZ23" s="5"/>
      <c r="BA23" s="5"/>
      <c r="BB23" s="4">
        <v>0</v>
      </c>
      <c r="BC23" s="4"/>
      <c r="BD23" s="4">
        <v>0</v>
      </c>
      <c r="BE23" s="4">
        <v>1</v>
      </c>
      <c r="BF23" s="9">
        <f t="shared" si="8"/>
        <v>4</v>
      </c>
      <c r="BH23" t="s">
        <v>277</v>
      </c>
      <c r="BI23">
        <v>25</v>
      </c>
      <c r="BJ23" t="s">
        <v>218</v>
      </c>
    </row>
    <row r="24" spans="2:63" x14ac:dyDescent="0.35">
      <c r="B24">
        <v>100</v>
      </c>
      <c r="C24">
        <v>433</v>
      </c>
      <c r="D24">
        <v>1</v>
      </c>
      <c r="F24">
        <v>1</v>
      </c>
      <c r="G24">
        <v>3</v>
      </c>
      <c r="H24">
        <v>2</v>
      </c>
      <c r="K24">
        <v>2</v>
      </c>
      <c r="L24">
        <v>2</v>
      </c>
      <c r="O24">
        <v>3</v>
      </c>
      <c r="P24">
        <v>5</v>
      </c>
      <c r="U24">
        <v>2</v>
      </c>
      <c r="V24">
        <v>2</v>
      </c>
      <c r="X24">
        <v>2</v>
      </c>
      <c r="Y24">
        <v>2</v>
      </c>
      <c r="Z24">
        <v>2</v>
      </c>
      <c r="AA24">
        <v>2</v>
      </c>
      <c r="AB24">
        <f t="shared" si="0"/>
        <v>8</v>
      </c>
      <c r="AC24">
        <f t="shared" si="1"/>
        <v>1</v>
      </c>
      <c r="AD24">
        <v>3</v>
      </c>
      <c r="AE24">
        <v>2</v>
      </c>
      <c r="AF24" t="s">
        <v>64</v>
      </c>
      <c r="AG24" s="9">
        <v>2</v>
      </c>
      <c r="AH24">
        <f t="shared" si="2"/>
        <v>7</v>
      </c>
      <c r="AI24">
        <f t="shared" si="3"/>
        <v>1</v>
      </c>
      <c r="AK24">
        <v>3</v>
      </c>
      <c r="AL24">
        <v>2</v>
      </c>
      <c r="AM24">
        <v>3</v>
      </c>
      <c r="AN24">
        <v>2</v>
      </c>
      <c r="AO24">
        <f t="shared" si="4"/>
        <v>10</v>
      </c>
      <c r="AP24">
        <f t="shared" si="5"/>
        <v>1</v>
      </c>
      <c r="AQ24">
        <v>6</v>
      </c>
      <c r="AR24">
        <v>5</v>
      </c>
      <c r="AS24">
        <v>5</v>
      </c>
      <c r="AT24">
        <v>2</v>
      </c>
      <c r="AU24">
        <f t="shared" si="6"/>
        <v>14</v>
      </c>
      <c r="AV24">
        <f t="shared" si="7"/>
        <v>1</v>
      </c>
      <c r="AW24" t="s">
        <v>118</v>
      </c>
      <c r="AX24" s="5">
        <v>0</v>
      </c>
      <c r="AY24" s="5">
        <v>1</v>
      </c>
      <c r="AZ24" s="5">
        <v>0</v>
      </c>
      <c r="BA24" s="5"/>
      <c r="BB24" s="4"/>
      <c r="BC24" s="4"/>
      <c r="BD24" s="4"/>
      <c r="BE24" s="4">
        <v>1</v>
      </c>
      <c r="BF24" s="9">
        <f t="shared" si="8"/>
        <v>4</v>
      </c>
      <c r="BH24" t="s">
        <v>277</v>
      </c>
      <c r="BI24">
        <v>22</v>
      </c>
      <c r="BJ24" t="s">
        <v>209</v>
      </c>
    </row>
    <row r="25" spans="2:63" x14ac:dyDescent="0.35">
      <c r="B25">
        <v>100</v>
      </c>
      <c r="C25">
        <v>309</v>
      </c>
      <c r="D25">
        <v>1</v>
      </c>
      <c r="F25">
        <v>1</v>
      </c>
      <c r="I25">
        <v>5</v>
      </c>
      <c r="J25">
        <v>3</v>
      </c>
      <c r="K25">
        <v>2</v>
      </c>
      <c r="L25">
        <v>2</v>
      </c>
      <c r="Q25">
        <v>4</v>
      </c>
      <c r="R25">
        <v>5</v>
      </c>
      <c r="U25">
        <v>5</v>
      </c>
      <c r="V25">
        <v>5</v>
      </c>
      <c r="X25">
        <v>2</v>
      </c>
      <c r="Y25">
        <v>2</v>
      </c>
      <c r="Z25">
        <v>2</v>
      </c>
      <c r="AA25">
        <v>2</v>
      </c>
      <c r="AB25">
        <f t="shared" si="0"/>
        <v>8</v>
      </c>
      <c r="AC25">
        <f t="shared" si="1"/>
        <v>1</v>
      </c>
      <c r="AD25">
        <v>2</v>
      </c>
      <c r="AE25">
        <v>2</v>
      </c>
      <c r="AF25">
        <v>1900</v>
      </c>
      <c r="AG25" s="9">
        <v>2</v>
      </c>
      <c r="AH25">
        <f t="shared" si="2"/>
        <v>6</v>
      </c>
      <c r="AI25">
        <f t="shared" si="3"/>
        <v>1</v>
      </c>
      <c r="AK25">
        <v>3</v>
      </c>
      <c r="AL25">
        <v>3</v>
      </c>
      <c r="AM25">
        <v>3</v>
      </c>
      <c r="AN25">
        <v>4</v>
      </c>
      <c r="AO25">
        <f t="shared" si="4"/>
        <v>13</v>
      </c>
      <c r="AP25">
        <f t="shared" si="5"/>
        <v>1</v>
      </c>
      <c r="AQ25">
        <v>6</v>
      </c>
      <c r="AR25">
        <v>7</v>
      </c>
      <c r="AS25">
        <v>5</v>
      </c>
      <c r="AT25">
        <v>4</v>
      </c>
      <c r="AU25">
        <f t="shared" si="6"/>
        <v>18</v>
      </c>
      <c r="AV25">
        <f t="shared" si="7"/>
        <v>0</v>
      </c>
      <c r="AW25" t="s">
        <v>119</v>
      </c>
      <c r="AX25" s="5"/>
      <c r="AY25" s="5">
        <v>0</v>
      </c>
      <c r="AZ25" s="5"/>
      <c r="BA25" s="5"/>
      <c r="BB25" s="4">
        <v>0</v>
      </c>
      <c r="BC25" s="4"/>
      <c r="BD25" s="4">
        <v>0</v>
      </c>
      <c r="BE25" s="4">
        <v>0</v>
      </c>
      <c r="BF25" s="9">
        <f t="shared" si="8"/>
        <v>4</v>
      </c>
      <c r="BH25" t="s">
        <v>277</v>
      </c>
      <c r="BI25">
        <v>23</v>
      </c>
      <c r="BJ25" t="s">
        <v>209</v>
      </c>
      <c r="BK25" t="s">
        <v>244</v>
      </c>
    </row>
    <row r="26" spans="2:63" x14ac:dyDescent="0.35">
      <c r="B26">
        <v>100</v>
      </c>
      <c r="C26">
        <v>1030</v>
      </c>
      <c r="D26">
        <v>1</v>
      </c>
      <c r="F26">
        <v>1</v>
      </c>
      <c r="I26">
        <v>5</v>
      </c>
      <c r="J26">
        <v>4</v>
      </c>
      <c r="M26">
        <v>5</v>
      </c>
      <c r="N26">
        <v>4</v>
      </c>
      <c r="O26">
        <v>6</v>
      </c>
      <c r="P26">
        <v>6</v>
      </c>
      <c r="U26">
        <v>4</v>
      </c>
      <c r="V26">
        <v>4</v>
      </c>
      <c r="X26">
        <v>4</v>
      </c>
      <c r="Y26">
        <v>3</v>
      </c>
      <c r="Z26">
        <v>5</v>
      </c>
      <c r="AA26">
        <v>4</v>
      </c>
      <c r="AB26">
        <f t="shared" si="0"/>
        <v>16</v>
      </c>
      <c r="AC26">
        <f t="shared" si="1"/>
        <v>0</v>
      </c>
      <c r="AD26">
        <v>5</v>
      </c>
      <c r="AE26">
        <v>4</v>
      </c>
      <c r="AF26">
        <v>2400</v>
      </c>
      <c r="AG26" s="9">
        <v>2</v>
      </c>
      <c r="AH26">
        <f t="shared" si="2"/>
        <v>11</v>
      </c>
      <c r="AI26">
        <f t="shared" si="3"/>
        <v>1</v>
      </c>
      <c r="AK26">
        <v>3</v>
      </c>
      <c r="AL26">
        <v>2</v>
      </c>
      <c r="AM26">
        <v>4</v>
      </c>
      <c r="AN26">
        <v>2</v>
      </c>
      <c r="AO26">
        <f t="shared" si="4"/>
        <v>11</v>
      </c>
      <c r="AP26">
        <f t="shared" si="5"/>
        <v>1</v>
      </c>
      <c r="AQ26">
        <v>7</v>
      </c>
      <c r="AR26">
        <v>3</v>
      </c>
      <c r="AS26">
        <v>1</v>
      </c>
      <c r="AT26">
        <v>3</v>
      </c>
      <c r="AU26">
        <f t="shared" si="6"/>
        <v>8</v>
      </c>
      <c r="AV26">
        <f t="shared" si="7"/>
        <v>1</v>
      </c>
      <c r="AW26" t="s">
        <v>103</v>
      </c>
      <c r="AX26" s="5"/>
      <c r="AY26" s="5"/>
      <c r="AZ26" s="5">
        <v>0</v>
      </c>
      <c r="BA26" s="5"/>
      <c r="BB26" s="4">
        <v>0</v>
      </c>
      <c r="BC26" s="4">
        <v>0</v>
      </c>
      <c r="BD26" s="4"/>
      <c r="BE26" s="4">
        <v>0</v>
      </c>
      <c r="BF26" s="9">
        <f t="shared" si="8"/>
        <v>4</v>
      </c>
      <c r="BH26" t="s">
        <v>277</v>
      </c>
      <c r="BI26">
        <v>23</v>
      </c>
      <c r="BJ26" t="s">
        <v>209</v>
      </c>
    </row>
    <row r="27" spans="2:63" x14ac:dyDescent="0.35">
      <c r="B27">
        <v>100</v>
      </c>
      <c r="C27">
        <v>645</v>
      </c>
      <c r="D27">
        <v>1</v>
      </c>
      <c r="F27">
        <v>1</v>
      </c>
      <c r="G27">
        <v>1</v>
      </c>
      <c r="H27">
        <v>1</v>
      </c>
      <c r="K27">
        <v>1</v>
      </c>
      <c r="L27">
        <v>1</v>
      </c>
      <c r="Q27">
        <v>2</v>
      </c>
      <c r="R27">
        <v>2</v>
      </c>
      <c r="S27">
        <v>2</v>
      </c>
      <c r="T27">
        <v>2</v>
      </c>
      <c r="X27">
        <v>5</v>
      </c>
      <c r="Y27">
        <v>3</v>
      </c>
      <c r="Z27">
        <v>4</v>
      </c>
      <c r="AA27">
        <v>3</v>
      </c>
      <c r="AB27">
        <f t="shared" si="0"/>
        <v>15</v>
      </c>
      <c r="AC27">
        <f t="shared" si="1"/>
        <v>1</v>
      </c>
      <c r="AD27">
        <v>3</v>
      </c>
      <c r="AE27">
        <v>3</v>
      </c>
      <c r="AF27">
        <v>800</v>
      </c>
      <c r="AG27" s="8">
        <v>6</v>
      </c>
      <c r="AH27">
        <f t="shared" si="2"/>
        <v>12</v>
      </c>
      <c r="AI27">
        <f t="shared" si="3"/>
        <v>0</v>
      </c>
      <c r="AK27">
        <v>2</v>
      </c>
      <c r="AL27">
        <v>2</v>
      </c>
      <c r="AM27">
        <v>3</v>
      </c>
      <c r="AN27">
        <v>3</v>
      </c>
      <c r="AO27">
        <f t="shared" si="4"/>
        <v>10</v>
      </c>
      <c r="AP27">
        <f t="shared" si="5"/>
        <v>1</v>
      </c>
      <c r="AQ27">
        <v>7</v>
      </c>
      <c r="AR27">
        <v>3</v>
      </c>
      <c r="AS27">
        <v>5</v>
      </c>
      <c r="AT27">
        <v>3</v>
      </c>
      <c r="AU27">
        <f t="shared" si="6"/>
        <v>12</v>
      </c>
      <c r="AV27">
        <f t="shared" si="7"/>
        <v>1</v>
      </c>
      <c r="AW27" t="s">
        <v>120</v>
      </c>
      <c r="AX27" s="5">
        <v>0</v>
      </c>
      <c r="AY27" s="5">
        <v>0</v>
      </c>
      <c r="AZ27" s="5"/>
      <c r="BA27" s="5">
        <v>0</v>
      </c>
      <c r="BB27" s="4"/>
      <c r="BC27" s="4"/>
      <c r="BD27" s="4">
        <v>0</v>
      </c>
      <c r="BE27" s="4"/>
      <c r="BF27" s="9">
        <f t="shared" si="8"/>
        <v>4</v>
      </c>
      <c r="BH27" t="s">
        <v>276</v>
      </c>
      <c r="BI27">
        <v>21</v>
      </c>
      <c r="BJ27" t="s">
        <v>209</v>
      </c>
    </row>
    <row r="28" spans="2:63" x14ac:dyDescent="0.35">
      <c r="B28">
        <v>100</v>
      </c>
      <c r="C28">
        <v>345</v>
      </c>
      <c r="D28">
        <v>1</v>
      </c>
      <c r="F28">
        <v>1</v>
      </c>
      <c r="I28">
        <v>6</v>
      </c>
      <c r="J28">
        <v>3</v>
      </c>
      <c r="M28">
        <v>3</v>
      </c>
      <c r="N28">
        <v>2</v>
      </c>
      <c r="O28">
        <v>1</v>
      </c>
      <c r="P28">
        <v>2</v>
      </c>
      <c r="S28">
        <v>1</v>
      </c>
      <c r="T28">
        <v>5</v>
      </c>
      <c r="X28">
        <v>3</v>
      </c>
      <c r="Y28">
        <v>2</v>
      </c>
      <c r="Z28">
        <v>1</v>
      </c>
      <c r="AA28">
        <v>5</v>
      </c>
      <c r="AB28">
        <f t="shared" si="0"/>
        <v>11</v>
      </c>
      <c r="AC28">
        <f t="shared" si="1"/>
        <v>1</v>
      </c>
      <c r="AD28">
        <v>1</v>
      </c>
      <c r="AE28">
        <v>4</v>
      </c>
      <c r="AF28">
        <v>3000</v>
      </c>
      <c r="AG28" s="9">
        <v>2</v>
      </c>
      <c r="AH28">
        <f t="shared" si="2"/>
        <v>7</v>
      </c>
      <c r="AI28">
        <f t="shared" si="3"/>
        <v>1</v>
      </c>
      <c r="AK28">
        <v>3</v>
      </c>
      <c r="AL28">
        <v>3</v>
      </c>
      <c r="AM28">
        <v>1</v>
      </c>
      <c r="AN28">
        <v>4</v>
      </c>
      <c r="AO28">
        <f t="shared" si="4"/>
        <v>11</v>
      </c>
      <c r="AP28">
        <f t="shared" si="5"/>
        <v>1</v>
      </c>
      <c r="AQ28">
        <v>1</v>
      </c>
      <c r="AR28">
        <v>1</v>
      </c>
      <c r="AS28">
        <v>1</v>
      </c>
      <c r="AT28">
        <v>3</v>
      </c>
      <c r="AU28">
        <f t="shared" si="6"/>
        <v>12</v>
      </c>
      <c r="AV28">
        <f t="shared" si="7"/>
        <v>1</v>
      </c>
      <c r="AW28" t="s">
        <v>121</v>
      </c>
      <c r="AX28" s="5"/>
      <c r="AY28" s="5"/>
      <c r="AZ28" s="5">
        <v>0</v>
      </c>
      <c r="BA28" s="5">
        <v>0</v>
      </c>
      <c r="BB28" s="4">
        <v>1</v>
      </c>
      <c r="BC28" s="4">
        <v>0</v>
      </c>
      <c r="BD28" s="4"/>
      <c r="BE28" s="4"/>
      <c r="BF28" s="9">
        <f t="shared" si="8"/>
        <v>4</v>
      </c>
      <c r="BH28" t="s">
        <v>276</v>
      </c>
      <c r="BI28">
        <v>22</v>
      </c>
      <c r="BJ28" t="s">
        <v>209</v>
      </c>
      <c r="BK28" t="s">
        <v>245</v>
      </c>
    </row>
    <row r="29" spans="2:63" x14ac:dyDescent="0.35">
      <c r="B29">
        <v>100</v>
      </c>
      <c r="C29">
        <v>584</v>
      </c>
      <c r="D29">
        <v>1</v>
      </c>
      <c r="F29">
        <v>1</v>
      </c>
      <c r="I29">
        <v>6</v>
      </c>
      <c r="J29">
        <v>3</v>
      </c>
      <c r="M29">
        <v>5</v>
      </c>
      <c r="N29">
        <v>3</v>
      </c>
      <c r="Q29">
        <v>3</v>
      </c>
      <c r="R29">
        <v>3</v>
      </c>
      <c r="S29">
        <v>2</v>
      </c>
      <c r="T29">
        <v>2</v>
      </c>
      <c r="X29">
        <v>2</v>
      </c>
      <c r="Y29">
        <v>2</v>
      </c>
      <c r="Z29">
        <v>2</v>
      </c>
      <c r="AA29">
        <v>3</v>
      </c>
      <c r="AB29">
        <f t="shared" si="0"/>
        <v>9</v>
      </c>
      <c r="AC29">
        <f t="shared" si="1"/>
        <v>1</v>
      </c>
      <c r="AD29">
        <v>2</v>
      </c>
      <c r="AE29">
        <v>2</v>
      </c>
      <c r="AF29">
        <v>1900</v>
      </c>
      <c r="AG29" s="9">
        <v>2</v>
      </c>
      <c r="AH29">
        <f t="shared" si="2"/>
        <v>6</v>
      </c>
      <c r="AI29">
        <f t="shared" si="3"/>
        <v>1</v>
      </c>
      <c r="AK29">
        <v>2</v>
      </c>
      <c r="AL29">
        <v>2</v>
      </c>
      <c r="AM29">
        <v>2</v>
      </c>
      <c r="AN29">
        <v>2</v>
      </c>
      <c r="AO29">
        <f t="shared" si="4"/>
        <v>8</v>
      </c>
      <c r="AP29">
        <f t="shared" si="5"/>
        <v>1</v>
      </c>
      <c r="AQ29">
        <v>3</v>
      </c>
      <c r="AR29">
        <v>5</v>
      </c>
      <c r="AS29">
        <v>1</v>
      </c>
      <c r="AT29">
        <v>5</v>
      </c>
      <c r="AU29">
        <f t="shared" si="6"/>
        <v>16</v>
      </c>
      <c r="AV29">
        <f t="shared" si="7"/>
        <v>0</v>
      </c>
      <c r="AW29" t="s">
        <v>122</v>
      </c>
      <c r="AX29" s="5"/>
      <c r="AY29" s="5"/>
      <c r="AZ29" s="5"/>
      <c r="BA29" s="5">
        <v>0</v>
      </c>
      <c r="BB29" s="4">
        <v>0</v>
      </c>
      <c r="BC29" s="4">
        <v>0</v>
      </c>
      <c r="BD29" s="4">
        <v>0</v>
      </c>
      <c r="BE29" s="4"/>
      <c r="BF29" s="9">
        <f t="shared" si="8"/>
        <v>4</v>
      </c>
      <c r="BH29" t="s">
        <v>277</v>
      </c>
      <c r="BI29">
        <v>24</v>
      </c>
      <c r="BJ29" t="s">
        <v>209</v>
      </c>
    </row>
    <row r="30" spans="2:63" x14ac:dyDescent="0.35">
      <c r="B30">
        <v>100</v>
      </c>
      <c r="C30">
        <v>399</v>
      </c>
      <c r="D30">
        <v>1</v>
      </c>
      <c r="F30">
        <v>1</v>
      </c>
      <c r="I30">
        <v>6</v>
      </c>
      <c r="J30">
        <v>6</v>
      </c>
      <c r="M30">
        <v>6</v>
      </c>
      <c r="N30">
        <v>6</v>
      </c>
      <c r="Q30">
        <v>4</v>
      </c>
      <c r="R30">
        <v>2</v>
      </c>
      <c r="U30">
        <v>6</v>
      </c>
      <c r="V30">
        <v>3</v>
      </c>
      <c r="X30">
        <v>1</v>
      </c>
      <c r="Y30">
        <v>2</v>
      </c>
      <c r="Z30">
        <v>3</v>
      </c>
      <c r="AA30">
        <v>2</v>
      </c>
      <c r="AB30">
        <f t="shared" si="0"/>
        <v>8</v>
      </c>
      <c r="AC30">
        <f t="shared" si="1"/>
        <v>1</v>
      </c>
      <c r="AD30">
        <v>1</v>
      </c>
      <c r="AE30">
        <v>2</v>
      </c>
      <c r="AF30">
        <v>2000</v>
      </c>
      <c r="AG30" s="9">
        <v>2</v>
      </c>
      <c r="AH30">
        <f t="shared" si="2"/>
        <v>5</v>
      </c>
      <c r="AI30">
        <f t="shared" si="3"/>
        <v>1</v>
      </c>
      <c r="AK30">
        <v>1</v>
      </c>
      <c r="AL30">
        <v>2</v>
      </c>
      <c r="AM30">
        <v>1</v>
      </c>
      <c r="AN30">
        <v>2</v>
      </c>
      <c r="AO30">
        <f t="shared" si="4"/>
        <v>6</v>
      </c>
      <c r="AP30">
        <f t="shared" si="5"/>
        <v>1</v>
      </c>
      <c r="AQ30">
        <v>7</v>
      </c>
      <c r="AR30">
        <v>3</v>
      </c>
      <c r="AS30">
        <v>2</v>
      </c>
      <c r="AT30">
        <v>2</v>
      </c>
      <c r="AU30">
        <f t="shared" si="6"/>
        <v>8</v>
      </c>
      <c r="AV30">
        <f t="shared" si="7"/>
        <v>1</v>
      </c>
      <c r="AW30" t="s">
        <v>123</v>
      </c>
      <c r="AX30" s="5"/>
      <c r="AY30" s="5"/>
      <c r="AZ30" s="5"/>
      <c r="BA30" s="5"/>
      <c r="BB30" s="4">
        <v>0</v>
      </c>
      <c r="BC30" s="4">
        <v>0</v>
      </c>
      <c r="BD30" s="4">
        <v>1</v>
      </c>
      <c r="BE30" s="4">
        <v>1</v>
      </c>
      <c r="BF30" s="9">
        <f t="shared" si="8"/>
        <v>4</v>
      </c>
      <c r="BH30" t="s">
        <v>276</v>
      </c>
      <c r="BI30">
        <v>23</v>
      </c>
      <c r="BJ30" t="s">
        <v>209</v>
      </c>
    </row>
    <row r="31" spans="2:63" x14ac:dyDescent="0.35">
      <c r="B31">
        <v>100</v>
      </c>
      <c r="C31">
        <v>422</v>
      </c>
      <c r="D31">
        <v>1</v>
      </c>
      <c r="F31">
        <v>1</v>
      </c>
      <c r="I31">
        <v>5</v>
      </c>
      <c r="J31">
        <v>5</v>
      </c>
      <c r="M31">
        <v>6</v>
      </c>
      <c r="N31">
        <v>6</v>
      </c>
      <c r="O31">
        <v>3</v>
      </c>
      <c r="P31">
        <v>2</v>
      </c>
      <c r="U31">
        <v>5</v>
      </c>
      <c r="V31">
        <v>6</v>
      </c>
      <c r="X31">
        <v>1</v>
      </c>
      <c r="Y31">
        <v>1</v>
      </c>
      <c r="Z31">
        <v>1</v>
      </c>
      <c r="AA31">
        <v>1</v>
      </c>
      <c r="AB31">
        <f t="shared" si="0"/>
        <v>4</v>
      </c>
      <c r="AC31">
        <f t="shared" si="1"/>
        <v>1</v>
      </c>
      <c r="AD31">
        <v>1</v>
      </c>
      <c r="AE31">
        <v>1</v>
      </c>
      <c r="AF31" t="s">
        <v>65</v>
      </c>
      <c r="AG31" s="9">
        <v>2</v>
      </c>
      <c r="AH31">
        <f t="shared" si="2"/>
        <v>4</v>
      </c>
      <c r="AI31">
        <f t="shared" si="3"/>
        <v>1</v>
      </c>
      <c r="AK31">
        <v>2</v>
      </c>
      <c r="AL31">
        <v>1</v>
      </c>
      <c r="AM31">
        <v>1</v>
      </c>
      <c r="AN31">
        <v>1</v>
      </c>
      <c r="AO31">
        <f t="shared" si="4"/>
        <v>5</v>
      </c>
      <c r="AP31">
        <f t="shared" si="5"/>
        <v>1</v>
      </c>
      <c r="AQ31">
        <v>7</v>
      </c>
      <c r="AR31">
        <v>5</v>
      </c>
      <c r="AS31">
        <v>3</v>
      </c>
      <c r="AT31">
        <v>1</v>
      </c>
      <c r="AU31">
        <f t="shared" si="6"/>
        <v>10</v>
      </c>
      <c r="AV31">
        <f t="shared" si="7"/>
        <v>1</v>
      </c>
      <c r="AW31" t="s">
        <v>124</v>
      </c>
      <c r="AX31" s="5"/>
      <c r="AY31" s="5"/>
      <c r="AZ31" s="5">
        <v>0</v>
      </c>
      <c r="BA31" s="5"/>
      <c r="BB31" s="4">
        <v>0</v>
      </c>
      <c r="BC31" s="4">
        <v>0</v>
      </c>
      <c r="BD31" s="4"/>
      <c r="BE31" s="4">
        <v>1</v>
      </c>
      <c r="BF31" s="9">
        <f t="shared" si="8"/>
        <v>4</v>
      </c>
      <c r="BH31" t="s">
        <v>277</v>
      </c>
      <c r="BI31">
        <v>20</v>
      </c>
      <c r="BJ31" t="s">
        <v>209</v>
      </c>
    </row>
    <row r="32" spans="2:63" x14ac:dyDescent="0.35">
      <c r="B32">
        <v>100</v>
      </c>
      <c r="C32">
        <v>393</v>
      </c>
      <c r="D32">
        <v>1</v>
      </c>
      <c r="F32">
        <v>1</v>
      </c>
      <c r="G32">
        <v>3</v>
      </c>
      <c r="H32">
        <v>1</v>
      </c>
      <c r="K32">
        <v>4</v>
      </c>
      <c r="L32">
        <v>3</v>
      </c>
      <c r="Q32">
        <v>4</v>
      </c>
      <c r="R32">
        <v>2</v>
      </c>
      <c r="S32">
        <v>4</v>
      </c>
      <c r="T32">
        <v>4</v>
      </c>
      <c r="X32">
        <v>3</v>
      </c>
      <c r="Y32">
        <v>4</v>
      </c>
      <c r="Z32">
        <v>5</v>
      </c>
      <c r="AA32">
        <v>4</v>
      </c>
      <c r="AB32">
        <f t="shared" si="0"/>
        <v>16</v>
      </c>
      <c r="AC32">
        <f t="shared" si="1"/>
        <v>0</v>
      </c>
      <c r="AD32">
        <v>2</v>
      </c>
      <c r="AE32">
        <v>4</v>
      </c>
      <c r="AF32">
        <v>1500</v>
      </c>
      <c r="AG32">
        <v>6</v>
      </c>
      <c r="AH32">
        <f t="shared" si="2"/>
        <v>12</v>
      </c>
      <c r="AI32">
        <f t="shared" si="3"/>
        <v>0</v>
      </c>
      <c r="AK32">
        <v>4</v>
      </c>
      <c r="AL32">
        <v>3</v>
      </c>
      <c r="AM32">
        <v>3</v>
      </c>
      <c r="AN32">
        <v>4</v>
      </c>
      <c r="AO32">
        <f t="shared" si="4"/>
        <v>14</v>
      </c>
      <c r="AP32">
        <f t="shared" si="5"/>
        <v>1</v>
      </c>
      <c r="AQ32">
        <v>6</v>
      </c>
      <c r="AR32">
        <v>3</v>
      </c>
      <c r="AS32">
        <v>3</v>
      </c>
      <c r="AT32">
        <v>3</v>
      </c>
      <c r="AU32">
        <f t="shared" si="6"/>
        <v>11</v>
      </c>
      <c r="AV32">
        <f t="shared" si="7"/>
        <v>1</v>
      </c>
      <c r="AW32" t="s">
        <v>125</v>
      </c>
      <c r="AX32" s="5">
        <v>0</v>
      </c>
      <c r="AY32" s="5">
        <v>0</v>
      </c>
      <c r="AZ32" s="5"/>
      <c r="BA32" s="5">
        <v>0</v>
      </c>
      <c r="BB32" s="4"/>
      <c r="BC32" s="4"/>
      <c r="BD32" s="4">
        <v>0</v>
      </c>
      <c r="BE32" s="4"/>
      <c r="BF32" s="9">
        <f t="shared" si="8"/>
        <v>4</v>
      </c>
      <c r="BH32" t="s">
        <v>277</v>
      </c>
      <c r="BI32">
        <v>22</v>
      </c>
      <c r="BJ32" t="s">
        <v>209</v>
      </c>
    </row>
    <row r="33" spans="2:63" x14ac:dyDescent="0.35">
      <c r="B33">
        <v>100</v>
      </c>
      <c r="C33">
        <v>557</v>
      </c>
      <c r="D33">
        <v>1</v>
      </c>
      <c r="F33">
        <v>1</v>
      </c>
      <c r="I33">
        <v>4</v>
      </c>
      <c r="J33">
        <v>3</v>
      </c>
      <c r="M33">
        <v>4</v>
      </c>
      <c r="N33">
        <v>2</v>
      </c>
      <c r="O33">
        <v>5</v>
      </c>
      <c r="P33">
        <v>5</v>
      </c>
      <c r="U33">
        <v>6</v>
      </c>
      <c r="V33">
        <v>6</v>
      </c>
      <c r="X33">
        <v>3</v>
      </c>
      <c r="Y33">
        <v>2</v>
      </c>
      <c r="Z33">
        <v>1</v>
      </c>
      <c r="AA33">
        <v>1</v>
      </c>
      <c r="AB33">
        <f t="shared" si="0"/>
        <v>7</v>
      </c>
      <c r="AC33">
        <f t="shared" si="1"/>
        <v>1</v>
      </c>
      <c r="AD33">
        <v>3</v>
      </c>
      <c r="AE33">
        <v>1</v>
      </c>
      <c r="AF33" t="s">
        <v>66</v>
      </c>
      <c r="AG33" s="8">
        <v>6</v>
      </c>
      <c r="AH33">
        <f t="shared" si="2"/>
        <v>10</v>
      </c>
      <c r="AI33">
        <f t="shared" si="3"/>
        <v>1</v>
      </c>
      <c r="AK33">
        <v>1</v>
      </c>
      <c r="AL33">
        <v>1</v>
      </c>
      <c r="AM33">
        <v>1</v>
      </c>
      <c r="AN33">
        <v>2</v>
      </c>
      <c r="AO33">
        <f t="shared" si="4"/>
        <v>5</v>
      </c>
      <c r="AP33">
        <f t="shared" si="5"/>
        <v>1</v>
      </c>
      <c r="AQ33">
        <v>4</v>
      </c>
      <c r="AR33">
        <v>5</v>
      </c>
      <c r="AS33">
        <v>3</v>
      </c>
      <c r="AT33">
        <v>3</v>
      </c>
      <c r="AU33">
        <f t="shared" si="6"/>
        <v>15</v>
      </c>
      <c r="AV33">
        <f t="shared" si="7"/>
        <v>1</v>
      </c>
      <c r="AW33" t="s">
        <v>126</v>
      </c>
      <c r="AX33" s="5"/>
      <c r="AY33" s="5"/>
      <c r="AZ33" s="5">
        <v>0</v>
      </c>
      <c r="BA33" s="5"/>
      <c r="BB33" s="4">
        <v>0</v>
      </c>
      <c r="BC33" s="4">
        <v>0</v>
      </c>
      <c r="BD33" s="4"/>
      <c r="BE33" s="4">
        <v>0</v>
      </c>
      <c r="BF33" s="9">
        <f t="shared" si="8"/>
        <v>4</v>
      </c>
      <c r="BH33" t="s">
        <v>276</v>
      </c>
      <c r="BI33">
        <v>25</v>
      </c>
      <c r="BJ33" t="s">
        <v>209</v>
      </c>
    </row>
    <row r="34" spans="2:63" x14ac:dyDescent="0.35">
      <c r="B34">
        <v>100</v>
      </c>
      <c r="C34">
        <v>453</v>
      </c>
      <c r="D34">
        <v>1</v>
      </c>
      <c r="F34">
        <v>1</v>
      </c>
      <c r="I34">
        <v>4</v>
      </c>
      <c r="J34">
        <v>2</v>
      </c>
      <c r="K34">
        <v>3</v>
      </c>
      <c r="L34">
        <v>2</v>
      </c>
      <c r="O34">
        <v>5</v>
      </c>
      <c r="P34">
        <v>5</v>
      </c>
      <c r="U34">
        <v>5</v>
      </c>
      <c r="V34">
        <v>5</v>
      </c>
      <c r="X34">
        <v>1</v>
      </c>
      <c r="Y34">
        <v>2</v>
      </c>
      <c r="Z34">
        <v>3</v>
      </c>
      <c r="AA34">
        <v>2</v>
      </c>
      <c r="AB34">
        <f t="shared" si="0"/>
        <v>8</v>
      </c>
      <c r="AC34">
        <f t="shared" si="1"/>
        <v>1</v>
      </c>
      <c r="AD34">
        <v>2</v>
      </c>
      <c r="AE34">
        <v>2</v>
      </c>
      <c r="AF34">
        <v>2000</v>
      </c>
      <c r="AG34">
        <v>2</v>
      </c>
      <c r="AH34">
        <f t="shared" si="2"/>
        <v>6</v>
      </c>
      <c r="AI34">
        <f t="shared" si="3"/>
        <v>1</v>
      </c>
      <c r="AK34">
        <v>4</v>
      </c>
      <c r="AL34">
        <v>3</v>
      </c>
      <c r="AM34">
        <v>3</v>
      </c>
      <c r="AN34">
        <v>4</v>
      </c>
      <c r="AO34">
        <f t="shared" si="4"/>
        <v>14</v>
      </c>
      <c r="AP34">
        <f t="shared" si="5"/>
        <v>1</v>
      </c>
      <c r="AQ34">
        <v>6</v>
      </c>
      <c r="AR34">
        <v>5</v>
      </c>
      <c r="AS34">
        <v>3</v>
      </c>
      <c r="AT34">
        <v>4</v>
      </c>
      <c r="AU34">
        <f t="shared" si="6"/>
        <v>14</v>
      </c>
      <c r="AV34">
        <f t="shared" si="7"/>
        <v>1</v>
      </c>
      <c r="AW34" t="s">
        <v>127</v>
      </c>
      <c r="AX34" s="5"/>
      <c r="AY34" s="5">
        <v>1</v>
      </c>
      <c r="AZ34" s="5">
        <v>1</v>
      </c>
      <c r="BA34" s="5"/>
      <c r="BB34" s="4">
        <v>1</v>
      </c>
      <c r="BC34" s="4"/>
      <c r="BD34" s="4"/>
      <c r="BE34" s="4">
        <v>0</v>
      </c>
      <c r="BF34" s="9">
        <f t="shared" si="8"/>
        <v>4</v>
      </c>
      <c r="BH34" t="s">
        <v>277</v>
      </c>
      <c r="BI34">
        <v>24</v>
      </c>
      <c r="BJ34" t="s">
        <v>209</v>
      </c>
    </row>
    <row r="35" spans="2:63" x14ac:dyDescent="0.35">
      <c r="B35">
        <v>100</v>
      </c>
      <c r="C35">
        <v>784</v>
      </c>
      <c r="D35">
        <v>1</v>
      </c>
      <c r="F35">
        <v>1</v>
      </c>
      <c r="I35">
        <v>3</v>
      </c>
      <c r="J35">
        <v>5</v>
      </c>
      <c r="M35">
        <v>2</v>
      </c>
      <c r="N35">
        <v>3</v>
      </c>
      <c r="O35">
        <v>4</v>
      </c>
      <c r="P35">
        <v>6</v>
      </c>
      <c r="U35">
        <v>7</v>
      </c>
      <c r="V35">
        <v>7</v>
      </c>
      <c r="X35">
        <v>2</v>
      </c>
      <c r="Y35">
        <v>1</v>
      </c>
      <c r="Z35">
        <v>3</v>
      </c>
      <c r="AA35">
        <v>2</v>
      </c>
      <c r="AB35">
        <f t="shared" si="0"/>
        <v>8</v>
      </c>
      <c r="AC35">
        <f t="shared" si="1"/>
        <v>1</v>
      </c>
      <c r="AD35">
        <v>2</v>
      </c>
      <c r="AE35">
        <v>2</v>
      </c>
      <c r="AF35">
        <v>2500</v>
      </c>
      <c r="AG35">
        <v>2</v>
      </c>
      <c r="AH35">
        <f t="shared" si="2"/>
        <v>6</v>
      </c>
      <c r="AI35">
        <f t="shared" si="3"/>
        <v>1</v>
      </c>
      <c r="AK35">
        <v>2</v>
      </c>
      <c r="AL35">
        <v>2</v>
      </c>
      <c r="AM35">
        <v>4</v>
      </c>
      <c r="AN35">
        <v>3</v>
      </c>
      <c r="AO35">
        <f t="shared" si="4"/>
        <v>11</v>
      </c>
      <c r="AP35">
        <f t="shared" si="5"/>
        <v>1</v>
      </c>
      <c r="AQ35">
        <v>5</v>
      </c>
      <c r="AR35">
        <v>5</v>
      </c>
      <c r="AS35">
        <v>7</v>
      </c>
      <c r="AT35">
        <v>3</v>
      </c>
      <c r="AU35">
        <f t="shared" si="6"/>
        <v>18</v>
      </c>
      <c r="AV35">
        <f t="shared" si="7"/>
        <v>0</v>
      </c>
      <c r="AW35" t="s">
        <v>117</v>
      </c>
      <c r="AX35" s="5"/>
      <c r="AY35" s="5"/>
      <c r="AZ35" s="5">
        <v>0</v>
      </c>
      <c r="BA35" s="5"/>
      <c r="BB35" s="4">
        <v>0</v>
      </c>
      <c r="BC35" s="4">
        <v>0</v>
      </c>
      <c r="BD35" s="4"/>
      <c r="BE35" s="4">
        <v>1</v>
      </c>
      <c r="BF35" s="9">
        <f t="shared" si="8"/>
        <v>4</v>
      </c>
      <c r="BH35" t="s">
        <v>276</v>
      </c>
      <c r="BI35">
        <v>33</v>
      </c>
      <c r="BJ35" t="s">
        <v>219</v>
      </c>
      <c r="BK35" t="s">
        <v>246</v>
      </c>
    </row>
    <row r="36" spans="2:63" x14ac:dyDescent="0.35">
      <c r="B36">
        <v>100</v>
      </c>
      <c r="C36">
        <v>212</v>
      </c>
      <c r="D36">
        <v>1</v>
      </c>
      <c r="F36">
        <v>1</v>
      </c>
      <c r="I36">
        <v>3</v>
      </c>
      <c r="J36">
        <v>4</v>
      </c>
      <c r="K36">
        <v>2</v>
      </c>
      <c r="L36">
        <v>3</v>
      </c>
      <c r="O36">
        <v>4</v>
      </c>
      <c r="P36">
        <v>4</v>
      </c>
      <c r="U36">
        <v>7</v>
      </c>
      <c r="V36">
        <v>7</v>
      </c>
      <c r="X36">
        <v>5</v>
      </c>
      <c r="Y36">
        <v>3</v>
      </c>
      <c r="Z36">
        <v>4</v>
      </c>
      <c r="AA36">
        <v>3</v>
      </c>
      <c r="AB36">
        <f t="shared" si="0"/>
        <v>15</v>
      </c>
      <c r="AC36">
        <f t="shared" si="1"/>
        <v>1</v>
      </c>
      <c r="AD36">
        <v>3</v>
      </c>
      <c r="AE36">
        <v>3</v>
      </c>
      <c r="AF36" t="s">
        <v>67</v>
      </c>
      <c r="AG36" s="8">
        <v>6</v>
      </c>
      <c r="AH36">
        <f t="shared" si="2"/>
        <v>12</v>
      </c>
      <c r="AI36">
        <f t="shared" si="3"/>
        <v>0</v>
      </c>
      <c r="AK36">
        <v>3</v>
      </c>
      <c r="AL36">
        <v>3</v>
      </c>
      <c r="AM36">
        <v>3</v>
      </c>
      <c r="AN36">
        <v>3</v>
      </c>
      <c r="AO36">
        <f t="shared" si="4"/>
        <v>12</v>
      </c>
      <c r="AP36">
        <f t="shared" si="5"/>
        <v>1</v>
      </c>
      <c r="AQ36">
        <v>7</v>
      </c>
      <c r="AR36">
        <v>3</v>
      </c>
      <c r="AS36">
        <v>5</v>
      </c>
      <c r="AT36">
        <v>3</v>
      </c>
      <c r="AU36">
        <f t="shared" si="6"/>
        <v>12</v>
      </c>
      <c r="AV36">
        <f t="shared" si="7"/>
        <v>1</v>
      </c>
      <c r="AW36" t="s">
        <v>128</v>
      </c>
      <c r="AX36" s="5"/>
      <c r="AY36" s="5">
        <v>0</v>
      </c>
      <c r="AZ36" s="5">
        <v>0</v>
      </c>
      <c r="BA36" s="5"/>
      <c r="BB36" s="4">
        <v>0</v>
      </c>
      <c r="BC36" s="4"/>
      <c r="BD36" s="4"/>
      <c r="BE36" s="4">
        <v>1</v>
      </c>
      <c r="BF36" s="9">
        <f t="shared" si="8"/>
        <v>4</v>
      </c>
      <c r="BH36" t="s">
        <v>277</v>
      </c>
      <c r="BI36">
        <v>22</v>
      </c>
      <c r="BJ36" t="s">
        <v>209</v>
      </c>
    </row>
    <row r="37" spans="2:63" x14ac:dyDescent="0.35">
      <c r="B37">
        <v>100</v>
      </c>
      <c r="C37">
        <v>265</v>
      </c>
      <c r="D37">
        <v>1</v>
      </c>
      <c r="F37">
        <v>1</v>
      </c>
      <c r="I37">
        <v>4</v>
      </c>
      <c r="J37">
        <v>1</v>
      </c>
      <c r="K37">
        <v>5</v>
      </c>
      <c r="L37">
        <v>5</v>
      </c>
      <c r="O37">
        <v>2</v>
      </c>
      <c r="P37">
        <v>3</v>
      </c>
      <c r="U37">
        <v>6</v>
      </c>
      <c r="V37">
        <v>7</v>
      </c>
      <c r="X37">
        <v>1</v>
      </c>
      <c r="Y37">
        <v>1</v>
      </c>
      <c r="Z37">
        <v>1</v>
      </c>
      <c r="AA37">
        <v>2</v>
      </c>
      <c r="AB37">
        <f t="shared" si="0"/>
        <v>5</v>
      </c>
      <c r="AC37">
        <f t="shared" si="1"/>
        <v>1</v>
      </c>
      <c r="AD37">
        <v>1</v>
      </c>
      <c r="AE37">
        <v>1</v>
      </c>
      <c r="AF37">
        <v>1850</v>
      </c>
      <c r="AG37" s="8">
        <v>6</v>
      </c>
      <c r="AH37">
        <f t="shared" si="2"/>
        <v>8</v>
      </c>
      <c r="AI37">
        <f t="shared" si="3"/>
        <v>1</v>
      </c>
      <c r="AK37">
        <v>2</v>
      </c>
      <c r="AL37">
        <v>3</v>
      </c>
      <c r="AM37">
        <v>1</v>
      </c>
      <c r="AN37">
        <v>2</v>
      </c>
      <c r="AO37">
        <f t="shared" si="4"/>
        <v>8</v>
      </c>
      <c r="AP37">
        <f t="shared" si="5"/>
        <v>1</v>
      </c>
      <c r="AQ37">
        <v>7</v>
      </c>
      <c r="AR37">
        <v>5</v>
      </c>
      <c r="AS37">
        <v>2</v>
      </c>
      <c r="AT37">
        <v>4</v>
      </c>
      <c r="AU37">
        <f t="shared" si="6"/>
        <v>12</v>
      </c>
      <c r="AV37">
        <f t="shared" si="7"/>
        <v>1</v>
      </c>
      <c r="AW37" t="s">
        <v>129</v>
      </c>
      <c r="AX37" s="5"/>
      <c r="AY37" s="5">
        <v>0</v>
      </c>
      <c r="AZ37" s="5">
        <v>0</v>
      </c>
      <c r="BA37" s="5"/>
      <c r="BB37" s="4">
        <v>0</v>
      </c>
      <c r="BC37" s="4"/>
      <c r="BD37" s="4"/>
      <c r="BE37" s="4">
        <v>0</v>
      </c>
      <c r="BF37" s="9">
        <f t="shared" si="8"/>
        <v>4</v>
      </c>
      <c r="BH37" t="s">
        <v>277</v>
      </c>
      <c r="BI37">
        <v>23</v>
      </c>
      <c r="BJ37" t="s">
        <v>210</v>
      </c>
    </row>
    <row r="38" spans="2:63" x14ac:dyDescent="0.35">
      <c r="B38">
        <v>100</v>
      </c>
      <c r="C38">
        <v>294</v>
      </c>
      <c r="D38">
        <v>1</v>
      </c>
      <c r="F38">
        <v>1</v>
      </c>
      <c r="G38">
        <v>2</v>
      </c>
      <c r="H38">
        <v>2</v>
      </c>
      <c r="M38">
        <v>5</v>
      </c>
      <c r="N38">
        <v>6</v>
      </c>
      <c r="Q38">
        <v>4</v>
      </c>
      <c r="R38">
        <v>5</v>
      </c>
      <c r="S38">
        <v>2</v>
      </c>
      <c r="T38">
        <v>1</v>
      </c>
      <c r="X38">
        <v>2</v>
      </c>
      <c r="Y38">
        <v>2</v>
      </c>
      <c r="Z38">
        <v>3</v>
      </c>
      <c r="AA38">
        <v>2</v>
      </c>
      <c r="AB38">
        <f t="shared" si="0"/>
        <v>9</v>
      </c>
      <c r="AC38">
        <f t="shared" si="1"/>
        <v>1</v>
      </c>
      <c r="AD38">
        <v>1</v>
      </c>
      <c r="AE38">
        <v>1</v>
      </c>
      <c r="AF38">
        <v>1600</v>
      </c>
      <c r="AG38" s="8">
        <v>6</v>
      </c>
      <c r="AH38">
        <f t="shared" si="2"/>
        <v>8</v>
      </c>
      <c r="AI38">
        <f t="shared" si="3"/>
        <v>1</v>
      </c>
      <c r="AK38">
        <v>1</v>
      </c>
      <c r="AL38">
        <v>2</v>
      </c>
      <c r="AM38">
        <v>2</v>
      </c>
      <c r="AN38">
        <v>2</v>
      </c>
      <c r="AO38">
        <f t="shared" si="4"/>
        <v>7</v>
      </c>
      <c r="AP38">
        <f t="shared" si="5"/>
        <v>1</v>
      </c>
      <c r="AQ38">
        <v>6</v>
      </c>
      <c r="AR38">
        <v>4</v>
      </c>
      <c r="AS38">
        <v>4</v>
      </c>
      <c r="AT38">
        <v>4</v>
      </c>
      <c r="AU38">
        <f t="shared" si="6"/>
        <v>14</v>
      </c>
      <c r="AV38">
        <f t="shared" si="7"/>
        <v>1</v>
      </c>
      <c r="AW38" t="s">
        <v>129</v>
      </c>
      <c r="AX38" s="5">
        <v>0</v>
      </c>
      <c r="AY38" s="5"/>
      <c r="AZ38" s="5"/>
      <c r="BA38" s="5">
        <v>0</v>
      </c>
      <c r="BB38" s="4"/>
      <c r="BC38" s="4">
        <v>0</v>
      </c>
      <c r="BD38" s="4">
        <v>0</v>
      </c>
      <c r="BE38" s="4"/>
      <c r="BF38" s="9">
        <f t="shared" si="8"/>
        <v>4</v>
      </c>
      <c r="BH38" t="s">
        <v>277</v>
      </c>
      <c r="BI38">
        <v>21</v>
      </c>
      <c r="BJ38" t="s">
        <v>210</v>
      </c>
    </row>
    <row r="39" spans="2:63" x14ac:dyDescent="0.35">
      <c r="B39">
        <v>100</v>
      </c>
      <c r="C39">
        <v>605</v>
      </c>
      <c r="D39">
        <v>1</v>
      </c>
      <c r="F39">
        <v>1</v>
      </c>
      <c r="I39">
        <v>3</v>
      </c>
      <c r="J39">
        <v>3</v>
      </c>
      <c r="K39">
        <v>1</v>
      </c>
      <c r="L39">
        <v>1</v>
      </c>
      <c r="Q39">
        <v>3</v>
      </c>
      <c r="R39">
        <v>4</v>
      </c>
      <c r="U39">
        <v>4</v>
      </c>
      <c r="V39">
        <v>4</v>
      </c>
      <c r="X39">
        <v>1</v>
      </c>
      <c r="Y39">
        <v>2</v>
      </c>
      <c r="Z39">
        <v>1</v>
      </c>
      <c r="AA39">
        <v>1</v>
      </c>
      <c r="AB39">
        <f t="shared" si="0"/>
        <v>5</v>
      </c>
      <c r="AC39">
        <f t="shared" si="1"/>
        <v>1</v>
      </c>
      <c r="AD39">
        <v>1</v>
      </c>
      <c r="AE39">
        <v>3</v>
      </c>
      <c r="AF39">
        <v>1900</v>
      </c>
      <c r="AG39" s="9">
        <v>2</v>
      </c>
      <c r="AH39">
        <f t="shared" si="2"/>
        <v>6</v>
      </c>
      <c r="AI39">
        <f t="shared" si="3"/>
        <v>1</v>
      </c>
      <c r="AK39">
        <v>1</v>
      </c>
      <c r="AL39">
        <v>2</v>
      </c>
      <c r="AM39">
        <v>1</v>
      </c>
      <c r="AN39">
        <v>1</v>
      </c>
      <c r="AO39">
        <f t="shared" si="4"/>
        <v>5</v>
      </c>
      <c r="AP39">
        <f t="shared" si="5"/>
        <v>1</v>
      </c>
      <c r="AQ39">
        <v>7</v>
      </c>
      <c r="AR39">
        <v>2</v>
      </c>
      <c r="AS39">
        <v>3</v>
      </c>
      <c r="AT39">
        <v>2</v>
      </c>
      <c r="AU39">
        <f t="shared" si="6"/>
        <v>8</v>
      </c>
      <c r="AV39">
        <f t="shared" si="7"/>
        <v>1</v>
      </c>
      <c r="AW39" t="s">
        <v>130</v>
      </c>
      <c r="AX39" s="5"/>
      <c r="AY39" s="5">
        <v>0</v>
      </c>
      <c r="AZ39" s="5"/>
      <c r="BA39" s="5"/>
      <c r="BB39" s="4">
        <v>0</v>
      </c>
      <c r="BC39" s="4"/>
      <c r="BD39" s="4">
        <v>0</v>
      </c>
      <c r="BE39" s="4">
        <v>1</v>
      </c>
      <c r="BF39" s="9">
        <f t="shared" si="8"/>
        <v>4</v>
      </c>
      <c r="BH39" t="s">
        <v>277</v>
      </c>
      <c r="BI39">
        <v>20</v>
      </c>
      <c r="BJ39" t="s">
        <v>209</v>
      </c>
    </row>
    <row r="40" spans="2:63" x14ac:dyDescent="0.35">
      <c r="B40">
        <v>100</v>
      </c>
      <c r="C40">
        <v>611</v>
      </c>
      <c r="D40">
        <v>1</v>
      </c>
      <c r="F40">
        <v>1</v>
      </c>
      <c r="G40">
        <v>3</v>
      </c>
      <c r="H40">
        <v>2</v>
      </c>
      <c r="K40">
        <v>2</v>
      </c>
      <c r="L40">
        <v>1</v>
      </c>
      <c r="Q40">
        <v>2</v>
      </c>
      <c r="R40">
        <v>2</v>
      </c>
      <c r="S40">
        <v>4</v>
      </c>
      <c r="T40">
        <v>5</v>
      </c>
      <c r="X40">
        <v>5</v>
      </c>
      <c r="Y40">
        <v>3</v>
      </c>
      <c r="Z40">
        <v>3</v>
      </c>
      <c r="AA40">
        <v>5</v>
      </c>
      <c r="AB40">
        <f t="shared" si="0"/>
        <v>16</v>
      </c>
      <c r="AC40">
        <f t="shared" si="1"/>
        <v>0</v>
      </c>
      <c r="AD40">
        <v>2</v>
      </c>
      <c r="AE40">
        <v>4</v>
      </c>
      <c r="AF40">
        <v>1200</v>
      </c>
      <c r="AG40" s="8">
        <v>6</v>
      </c>
      <c r="AH40">
        <f t="shared" si="2"/>
        <v>12</v>
      </c>
      <c r="AI40">
        <f t="shared" si="3"/>
        <v>0</v>
      </c>
      <c r="AK40">
        <v>5</v>
      </c>
      <c r="AL40">
        <v>4</v>
      </c>
      <c r="AM40">
        <v>5</v>
      </c>
      <c r="AN40">
        <v>4</v>
      </c>
      <c r="AO40">
        <f t="shared" si="4"/>
        <v>18</v>
      </c>
      <c r="AP40">
        <f t="shared" si="5"/>
        <v>0</v>
      </c>
      <c r="AQ40">
        <v>6</v>
      </c>
      <c r="AR40">
        <v>3</v>
      </c>
      <c r="AS40">
        <v>3</v>
      </c>
      <c r="AT40">
        <v>4</v>
      </c>
      <c r="AU40">
        <f t="shared" si="6"/>
        <v>12</v>
      </c>
      <c r="AV40">
        <f t="shared" si="7"/>
        <v>1</v>
      </c>
      <c r="AW40" t="s">
        <v>131</v>
      </c>
      <c r="AX40" s="5">
        <v>0</v>
      </c>
      <c r="AY40" s="5">
        <v>0</v>
      </c>
      <c r="AZ40" s="5"/>
      <c r="BA40" s="5">
        <v>0</v>
      </c>
      <c r="BB40" s="4"/>
      <c r="BC40" s="4"/>
      <c r="BD40" s="4">
        <v>0</v>
      </c>
      <c r="BE40" s="4"/>
      <c r="BF40" s="9">
        <f t="shared" si="8"/>
        <v>4</v>
      </c>
      <c r="BH40" t="s">
        <v>276</v>
      </c>
      <c r="BI40">
        <v>23</v>
      </c>
      <c r="BJ40" t="s">
        <v>211</v>
      </c>
      <c r="BK40" t="s">
        <v>247</v>
      </c>
    </row>
    <row r="41" spans="2:63" x14ac:dyDescent="0.35">
      <c r="B41">
        <v>100</v>
      </c>
      <c r="C41">
        <v>436</v>
      </c>
      <c r="D41">
        <v>1</v>
      </c>
      <c r="F41">
        <v>1</v>
      </c>
      <c r="G41" s="21"/>
      <c r="H41">
        <v>1</v>
      </c>
      <c r="M41">
        <v>6</v>
      </c>
      <c r="N41">
        <v>6</v>
      </c>
      <c r="O41">
        <v>2</v>
      </c>
      <c r="P41">
        <v>2</v>
      </c>
      <c r="U41">
        <v>5</v>
      </c>
      <c r="V41">
        <v>7</v>
      </c>
      <c r="X41">
        <v>2</v>
      </c>
      <c r="Y41">
        <v>2</v>
      </c>
      <c r="Z41">
        <v>4</v>
      </c>
      <c r="AA41">
        <v>2</v>
      </c>
      <c r="AB41">
        <f t="shared" si="0"/>
        <v>10</v>
      </c>
      <c r="AC41">
        <f t="shared" si="1"/>
        <v>1</v>
      </c>
      <c r="AD41">
        <v>1</v>
      </c>
      <c r="AE41">
        <v>2</v>
      </c>
      <c r="AF41">
        <v>2000</v>
      </c>
      <c r="AG41" s="9">
        <v>2</v>
      </c>
      <c r="AH41">
        <f t="shared" si="2"/>
        <v>5</v>
      </c>
      <c r="AI41">
        <f t="shared" si="3"/>
        <v>1</v>
      </c>
      <c r="AK41">
        <v>3</v>
      </c>
      <c r="AL41">
        <v>2</v>
      </c>
      <c r="AM41">
        <v>2</v>
      </c>
      <c r="AN41">
        <v>2</v>
      </c>
      <c r="AO41">
        <f t="shared" si="4"/>
        <v>9</v>
      </c>
      <c r="AP41">
        <f t="shared" si="5"/>
        <v>1</v>
      </c>
      <c r="AQ41">
        <v>5</v>
      </c>
      <c r="AR41">
        <v>3</v>
      </c>
      <c r="AS41">
        <v>3</v>
      </c>
      <c r="AT41">
        <v>3</v>
      </c>
      <c r="AU41">
        <f t="shared" si="6"/>
        <v>12</v>
      </c>
      <c r="AV41">
        <f t="shared" si="7"/>
        <v>1</v>
      </c>
      <c r="AX41" s="5">
        <v>0</v>
      </c>
      <c r="AY41" s="5"/>
      <c r="AZ41" s="5">
        <v>0</v>
      </c>
      <c r="BA41" s="5"/>
      <c r="BB41" s="4"/>
      <c r="BC41" s="4">
        <v>0</v>
      </c>
      <c r="BD41" s="4"/>
      <c r="BE41" s="4">
        <v>0</v>
      </c>
      <c r="BF41" s="9">
        <f t="shared" si="8"/>
        <v>4</v>
      </c>
      <c r="BH41" t="s">
        <v>277</v>
      </c>
      <c r="BI41">
        <v>23</v>
      </c>
      <c r="BJ41" t="s">
        <v>213</v>
      </c>
    </row>
    <row r="42" spans="2:63" x14ac:dyDescent="0.35">
      <c r="B42">
        <v>100</v>
      </c>
      <c r="C42">
        <v>590</v>
      </c>
      <c r="D42">
        <v>1</v>
      </c>
      <c r="F42">
        <v>1</v>
      </c>
      <c r="G42">
        <v>4</v>
      </c>
      <c r="H42">
        <v>2</v>
      </c>
      <c r="K42">
        <v>2</v>
      </c>
      <c r="L42">
        <v>2</v>
      </c>
      <c r="O42">
        <v>3</v>
      </c>
      <c r="P42">
        <v>3</v>
      </c>
      <c r="S42">
        <v>2</v>
      </c>
      <c r="T42">
        <v>2</v>
      </c>
      <c r="X42">
        <v>6</v>
      </c>
      <c r="Y42">
        <v>4</v>
      </c>
      <c r="Z42">
        <v>6</v>
      </c>
      <c r="AA42">
        <v>6</v>
      </c>
      <c r="AB42">
        <f t="shared" si="0"/>
        <v>22</v>
      </c>
      <c r="AC42">
        <f t="shared" si="1"/>
        <v>0</v>
      </c>
      <c r="AD42">
        <v>2</v>
      </c>
      <c r="AE42">
        <v>5</v>
      </c>
      <c r="AF42" t="s">
        <v>68</v>
      </c>
      <c r="AG42" s="8">
        <v>6</v>
      </c>
      <c r="AH42">
        <f t="shared" si="2"/>
        <v>13</v>
      </c>
      <c r="AI42">
        <f t="shared" si="3"/>
        <v>0</v>
      </c>
      <c r="AK42">
        <v>4</v>
      </c>
      <c r="AL42">
        <v>5</v>
      </c>
      <c r="AM42">
        <v>5</v>
      </c>
      <c r="AN42">
        <v>4</v>
      </c>
      <c r="AO42">
        <f t="shared" si="4"/>
        <v>18</v>
      </c>
      <c r="AP42">
        <f t="shared" si="5"/>
        <v>0</v>
      </c>
      <c r="AQ42">
        <v>5</v>
      </c>
      <c r="AR42">
        <v>2</v>
      </c>
      <c r="AS42">
        <v>6</v>
      </c>
      <c r="AT42">
        <v>5</v>
      </c>
      <c r="AU42">
        <f t="shared" si="6"/>
        <v>16</v>
      </c>
      <c r="AV42">
        <f t="shared" si="7"/>
        <v>0</v>
      </c>
      <c r="AW42" t="s">
        <v>132</v>
      </c>
      <c r="AX42" s="5">
        <v>0</v>
      </c>
      <c r="AY42" s="5">
        <v>0</v>
      </c>
      <c r="AZ42" s="5">
        <v>0</v>
      </c>
      <c r="BA42" s="5">
        <v>1</v>
      </c>
      <c r="BB42" s="4"/>
      <c r="BC42" s="4"/>
      <c r="BD42" s="4"/>
      <c r="BE42" s="4"/>
      <c r="BF42" s="9">
        <f t="shared" si="8"/>
        <v>4</v>
      </c>
      <c r="BH42" t="s">
        <v>277</v>
      </c>
      <c r="BI42">
        <v>28</v>
      </c>
      <c r="BJ42" t="s">
        <v>214</v>
      </c>
    </row>
    <row r="43" spans="2:63" x14ac:dyDescent="0.35">
      <c r="B43">
        <v>100</v>
      </c>
      <c r="C43">
        <v>1192</v>
      </c>
      <c r="D43">
        <v>1</v>
      </c>
      <c r="F43">
        <v>1</v>
      </c>
      <c r="I43">
        <v>6</v>
      </c>
      <c r="J43">
        <v>6</v>
      </c>
      <c r="M43">
        <v>6</v>
      </c>
      <c r="N43">
        <v>5</v>
      </c>
      <c r="Q43">
        <v>5</v>
      </c>
      <c r="R43">
        <v>6</v>
      </c>
      <c r="U43">
        <v>4</v>
      </c>
      <c r="V43">
        <v>4</v>
      </c>
      <c r="X43">
        <v>5</v>
      </c>
      <c r="Y43">
        <v>5</v>
      </c>
      <c r="Z43">
        <v>4</v>
      </c>
      <c r="AA43">
        <v>5</v>
      </c>
      <c r="AB43">
        <f t="shared" si="0"/>
        <v>19</v>
      </c>
      <c r="AC43">
        <f t="shared" si="1"/>
        <v>0</v>
      </c>
      <c r="AD43">
        <v>2</v>
      </c>
      <c r="AE43">
        <v>4</v>
      </c>
      <c r="AF43">
        <v>2300</v>
      </c>
      <c r="AG43" s="9">
        <v>2</v>
      </c>
      <c r="AH43">
        <f t="shared" si="2"/>
        <v>8</v>
      </c>
      <c r="AI43">
        <f t="shared" si="3"/>
        <v>1</v>
      </c>
      <c r="AK43">
        <v>4</v>
      </c>
      <c r="AL43">
        <v>4</v>
      </c>
      <c r="AM43">
        <v>6</v>
      </c>
      <c r="AN43">
        <v>4</v>
      </c>
      <c r="AO43">
        <f t="shared" si="4"/>
        <v>18</v>
      </c>
      <c r="AP43">
        <f t="shared" si="5"/>
        <v>0</v>
      </c>
      <c r="AQ43">
        <v>6</v>
      </c>
      <c r="AR43">
        <v>3</v>
      </c>
      <c r="AS43">
        <v>4</v>
      </c>
      <c r="AT43">
        <v>4</v>
      </c>
      <c r="AU43">
        <f t="shared" si="6"/>
        <v>13</v>
      </c>
      <c r="AV43">
        <f t="shared" si="7"/>
        <v>1</v>
      </c>
      <c r="AW43" t="s">
        <v>133</v>
      </c>
      <c r="AX43" s="5"/>
      <c r="AY43" s="5"/>
      <c r="AZ43" s="5"/>
      <c r="BA43" s="5"/>
      <c r="BB43" s="4">
        <v>0</v>
      </c>
      <c r="BC43" s="4">
        <v>0</v>
      </c>
      <c r="BD43" s="4">
        <v>0</v>
      </c>
      <c r="BE43" s="4">
        <v>1</v>
      </c>
      <c r="BF43" s="9">
        <f t="shared" si="8"/>
        <v>4</v>
      </c>
      <c r="BH43" t="s">
        <v>276</v>
      </c>
      <c r="BI43">
        <v>24</v>
      </c>
      <c r="BJ43" t="s">
        <v>209</v>
      </c>
      <c r="BK43" t="s">
        <v>248</v>
      </c>
    </row>
    <row r="44" spans="2:63" x14ac:dyDescent="0.35">
      <c r="B44">
        <v>100</v>
      </c>
      <c r="C44">
        <v>731</v>
      </c>
      <c r="D44">
        <v>1</v>
      </c>
      <c r="F44">
        <v>1</v>
      </c>
      <c r="G44">
        <v>1</v>
      </c>
      <c r="H44">
        <v>1</v>
      </c>
      <c r="K44">
        <v>2</v>
      </c>
      <c r="L44">
        <v>1</v>
      </c>
      <c r="O44">
        <v>1</v>
      </c>
      <c r="P44">
        <v>1</v>
      </c>
      <c r="S44">
        <v>2</v>
      </c>
      <c r="T44">
        <v>3</v>
      </c>
      <c r="X44">
        <v>3</v>
      </c>
      <c r="Y44">
        <v>3</v>
      </c>
      <c r="Z44">
        <v>3</v>
      </c>
      <c r="AA44">
        <v>3</v>
      </c>
      <c r="AB44">
        <f t="shared" si="0"/>
        <v>12</v>
      </c>
      <c r="AC44">
        <f t="shared" si="1"/>
        <v>1</v>
      </c>
      <c r="AD44">
        <v>5</v>
      </c>
      <c r="AE44">
        <v>5</v>
      </c>
      <c r="AF44">
        <v>2000</v>
      </c>
      <c r="AG44" s="9">
        <v>2</v>
      </c>
      <c r="AH44">
        <f t="shared" si="2"/>
        <v>12</v>
      </c>
      <c r="AI44">
        <f t="shared" si="3"/>
        <v>0</v>
      </c>
      <c r="AK44">
        <v>1</v>
      </c>
      <c r="AL44">
        <v>2</v>
      </c>
      <c r="AM44">
        <v>1</v>
      </c>
      <c r="AN44">
        <v>1</v>
      </c>
      <c r="AO44">
        <f t="shared" si="4"/>
        <v>5</v>
      </c>
      <c r="AP44">
        <f t="shared" si="5"/>
        <v>1</v>
      </c>
      <c r="AQ44">
        <v>6</v>
      </c>
      <c r="AR44">
        <v>5</v>
      </c>
      <c r="AS44">
        <v>5</v>
      </c>
      <c r="AT44">
        <v>5</v>
      </c>
      <c r="AU44">
        <f t="shared" si="6"/>
        <v>17</v>
      </c>
      <c r="AV44">
        <f t="shared" si="7"/>
        <v>0</v>
      </c>
      <c r="AW44" t="s">
        <v>103</v>
      </c>
      <c r="AX44" s="5">
        <v>0</v>
      </c>
      <c r="AY44" s="5">
        <v>0</v>
      </c>
      <c r="AZ44" s="5">
        <v>0</v>
      </c>
      <c r="BA44" s="5">
        <v>0</v>
      </c>
      <c r="BB44" s="4"/>
      <c r="BC44" s="4"/>
      <c r="BD44" s="4"/>
      <c r="BE44" s="4"/>
      <c r="BF44" s="9">
        <f t="shared" si="8"/>
        <v>4</v>
      </c>
      <c r="BH44" t="s">
        <v>277</v>
      </c>
      <c r="BI44">
        <v>23</v>
      </c>
      <c r="BJ44" t="s">
        <v>209</v>
      </c>
      <c r="BK44" t="s">
        <v>114</v>
      </c>
    </row>
    <row r="45" spans="2:63" x14ac:dyDescent="0.35">
      <c r="B45">
        <v>100</v>
      </c>
      <c r="C45">
        <v>469</v>
      </c>
      <c r="D45">
        <v>1</v>
      </c>
      <c r="F45">
        <v>1</v>
      </c>
      <c r="I45">
        <v>5</v>
      </c>
      <c r="J45">
        <v>3</v>
      </c>
      <c r="K45">
        <v>1</v>
      </c>
      <c r="L45">
        <v>1</v>
      </c>
      <c r="Q45">
        <v>4</v>
      </c>
      <c r="R45">
        <v>6</v>
      </c>
      <c r="U45">
        <v>6</v>
      </c>
      <c r="V45">
        <v>6</v>
      </c>
      <c r="X45">
        <v>4</v>
      </c>
      <c r="Y45">
        <v>2</v>
      </c>
      <c r="Z45">
        <v>4</v>
      </c>
      <c r="AA45">
        <v>3</v>
      </c>
      <c r="AB45">
        <f t="shared" si="0"/>
        <v>13</v>
      </c>
      <c r="AC45">
        <f t="shared" si="1"/>
        <v>1</v>
      </c>
      <c r="AD45">
        <v>5</v>
      </c>
      <c r="AE45">
        <v>3</v>
      </c>
      <c r="AF45" s="7">
        <v>1500</v>
      </c>
      <c r="AG45" s="10">
        <v>6</v>
      </c>
      <c r="AH45">
        <f t="shared" si="2"/>
        <v>14</v>
      </c>
      <c r="AI45">
        <f t="shared" si="3"/>
        <v>0</v>
      </c>
      <c r="AK45">
        <v>1</v>
      </c>
      <c r="AL45">
        <v>2</v>
      </c>
      <c r="AM45">
        <v>4</v>
      </c>
      <c r="AN45">
        <v>3</v>
      </c>
      <c r="AO45">
        <f t="shared" si="4"/>
        <v>10</v>
      </c>
      <c r="AP45">
        <f t="shared" si="5"/>
        <v>1</v>
      </c>
      <c r="AQ45">
        <v>6</v>
      </c>
      <c r="AR45">
        <v>7</v>
      </c>
      <c r="AS45">
        <v>5</v>
      </c>
      <c r="AT45">
        <v>3</v>
      </c>
      <c r="AU45">
        <f t="shared" si="6"/>
        <v>17</v>
      </c>
      <c r="AV45">
        <f t="shared" si="7"/>
        <v>0</v>
      </c>
      <c r="AX45" s="5"/>
      <c r="AY45" s="5">
        <v>0</v>
      </c>
      <c r="AZ45" s="5"/>
      <c r="BA45" s="5"/>
      <c r="BB45" s="4">
        <v>0</v>
      </c>
      <c r="BC45" s="4"/>
      <c r="BD45" s="4">
        <v>0</v>
      </c>
      <c r="BE45" s="4">
        <v>0</v>
      </c>
      <c r="BF45" s="9">
        <f t="shared" si="8"/>
        <v>4</v>
      </c>
      <c r="BH45" t="s">
        <v>277</v>
      </c>
      <c r="BI45">
        <v>20</v>
      </c>
      <c r="BJ45" t="s">
        <v>209</v>
      </c>
    </row>
    <row r="46" spans="2:63" x14ac:dyDescent="0.35">
      <c r="B46">
        <v>100</v>
      </c>
      <c r="C46">
        <v>457</v>
      </c>
      <c r="D46">
        <v>1</v>
      </c>
      <c r="F46">
        <v>1</v>
      </c>
      <c r="I46">
        <v>4</v>
      </c>
      <c r="J46">
        <v>4</v>
      </c>
      <c r="M46">
        <v>3</v>
      </c>
      <c r="N46">
        <v>3</v>
      </c>
      <c r="Q46">
        <v>4</v>
      </c>
      <c r="R46">
        <v>4</v>
      </c>
      <c r="U46">
        <v>2</v>
      </c>
      <c r="V46">
        <v>2</v>
      </c>
      <c r="X46">
        <v>4</v>
      </c>
      <c r="Y46">
        <v>5</v>
      </c>
      <c r="Z46">
        <v>4</v>
      </c>
      <c r="AA46">
        <v>3</v>
      </c>
      <c r="AB46">
        <f t="shared" si="0"/>
        <v>16</v>
      </c>
      <c r="AC46">
        <f t="shared" si="1"/>
        <v>0</v>
      </c>
      <c r="AD46">
        <v>2</v>
      </c>
      <c r="AE46">
        <v>3</v>
      </c>
      <c r="AF46">
        <v>2000</v>
      </c>
      <c r="AG46" s="9">
        <v>2</v>
      </c>
      <c r="AH46">
        <f t="shared" si="2"/>
        <v>7</v>
      </c>
      <c r="AI46">
        <f t="shared" si="3"/>
        <v>1</v>
      </c>
      <c r="AK46">
        <v>3</v>
      </c>
      <c r="AL46">
        <v>3</v>
      </c>
      <c r="AM46">
        <v>4</v>
      </c>
      <c r="AN46">
        <v>3</v>
      </c>
      <c r="AO46">
        <f t="shared" si="4"/>
        <v>13</v>
      </c>
      <c r="AP46">
        <f t="shared" si="5"/>
        <v>1</v>
      </c>
      <c r="AQ46">
        <v>5</v>
      </c>
      <c r="AR46">
        <v>3</v>
      </c>
      <c r="AS46">
        <v>5</v>
      </c>
      <c r="AT46">
        <v>5</v>
      </c>
      <c r="AU46">
        <f t="shared" si="6"/>
        <v>16</v>
      </c>
      <c r="AV46">
        <f t="shared" si="7"/>
        <v>0</v>
      </c>
      <c r="AX46" s="5"/>
      <c r="AY46" s="5"/>
      <c r="AZ46" s="5"/>
      <c r="BA46" s="5"/>
      <c r="BB46" s="4">
        <v>0</v>
      </c>
      <c r="BC46" s="4">
        <v>0</v>
      </c>
      <c r="BD46" s="4">
        <v>0</v>
      </c>
      <c r="BE46" s="4">
        <v>0</v>
      </c>
      <c r="BF46" s="9">
        <f t="shared" si="8"/>
        <v>4</v>
      </c>
      <c r="BH46" t="s">
        <v>276</v>
      </c>
      <c r="BI46">
        <v>25</v>
      </c>
      <c r="BJ46" t="s">
        <v>209</v>
      </c>
    </row>
    <row r="47" spans="2:63" x14ac:dyDescent="0.35">
      <c r="B47">
        <v>100</v>
      </c>
      <c r="C47">
        <v>75279</v>
      </c>
      <c r="D47">
        <v>1</v>
      </c>
      <c r="F47">
        <v>1</v>
      </c>
      <c r="I47">
        <v>3</v>
      </c>
      <c r="J47">
        <v>5</v>
      </c>
      <c r="K47">
        <v>2</v>
      </c>
      <c r="L47">
        <v>3</v>
      </c>
      <c r="O47">
        <v>2</v>
      </c>
      <c r="P47">
        <v>3</v>
      </c>
      <c r="S47">
        <v>5</v>
      </c>
      <c r="T47">
        <v>5</v>
      </c>
      <c r="X47">
        <v>3</v>
      </c>
      <c r="Y47">
        <v>6</v>
      </c>
      <c r="Z47">
        <v>5</v>
      </c>
      <c r="AA47">
        <v>5</v>
      </c>
      <c r="AB47">
        <f t="shared" si="0"/>
        <v>19</v>
      </c>
      <c r="AC47">
        <f t="shared" si="1"/>
        <v>0</v>
      </c>
      <c r="AD47">
        <v>3</v>
      </c>
      <c r="AE47">
        <v>2</v>
      </c>
      <c r="AF47">
        <v>2500</v>
      </c>
      <c r="AG47" s="9">
        <v>2</v>
      </c>
      <c r="AH47">
        <f t="shared" si="2"/>
        <v>7</v>
      </c>
      <c r="AI47">
        <f t="shared" si="3"/>
        <v>1</v>
      </c>
      <c r="AK47">
        <v>3</v>
      </c>
      <c r="AL47">
        <v>3</v>
      </c>
      <c r="AM47">
        <v>5</v>
      </c>
      <c r="AN47">
        <v>5</v>
      </c>
      <c r="AO47">
        <f t="shared" si="4"/>
        <v>16</v>
      </c>
      <c r="AP47">
        <f t="shared" si="5"/>
        <v>0</v>
      </c>
      <c r="AQ47">
        <v>7</v>
      </c>
      <c r="AR47">
        <v>6</v>
      </c>
      <c r="AS47">
        <v>5</v>
      </c>
      <c r="AT47">
        <v>5</v>
      </c>
      <c r="AU47">
        <f t="shared" si="6"/>
        <v>17</v>
      </c>
      <c r="AV47">
        <f t="shared" si="7"/>
        <v>0</v>
      </c>
      <c r="AW47" t="s">
        <v>134</v>
      </c>
      <c r="AX47" s="5"/>
      <c r="AY47" s="5">
        <v>0</v>
      </c>
      <c r="AZ47" s="5">
        <v>0</v>
      </c>
      <c r="BA47" s="5">
        <v>1</v>
      </c>
      <c r="BB47" s="4">
        <v>1</v>
      </c>
      <c r="BC47" s="4"/>
      <c r="BD47" s="4"/>
      <c r="BE47" s="4"/>
      <c r="BF47" s="9">
        <f t="shared" si="8"/>
        <v>4</v>
      </c>
      <c r="BH47" t="s">
        <v>276</v>
      </c>
      <c r="BI47">
        <v>23</v>
      </c>
      <c r="BJ47" t="s">
        <v>209</v>
      </c>
      <c r="BK47" t="s">
        <v>249</v>
      </c>
    </row>
    <row r="48" spans="2:63" x14ac:dyDescent="0.35">
      <c r="B48">
        <v>100</v>
      </c>
      <c r="C48">
        <v>338</v>
      </c>
      <c r="D48">
        <v>1</v>
      </c>
      <c r="F48">
        <v>1</v>
      </c>
      <c r="G48">
        <v>2</v>
      </c>
      <c r="H48">
        <v>2</v>
      </c>
      <c r="M48">
        <v>3</v>
      </c>
      <c r="N48">
        <v>2</v>
      </c>
      <c r="Q48">
        <v>1</v>
      </c>
      <c r="R48">
        <v>1</v>
      </c>
      <c r="S48">
        <v>5</v>
      </c>
      <c r="T48">
        <v>5</v>
      </c>
      <c r="X48">
        <v>2</v>
      </c>
      <c r="Y48">
        <v>6</v>
      </c>
      <c r="Z48">
        <v>6</v>
      </c>
      <c r="AA48">
        <v>5</v>
      </c>
      <c r="AB48">
        <f t="shared" si="0"/>
        <v>19</v>
      </c>
      <c r="AC48">
        <f t="shared" si="1"/>
        <v>0</v>
      </c>
      <c r="AD48">
        <v>2</v>
      </c>
      <c r="AE48">
        <v>2</v>
      </c>
      <c r="AF48">
        <v>2500</v>
      </c>
      <c r="AG48" s="9">
        <v>2</v>
      </c>
      <c r="AH48">
        <f t="shared" si="2"/>
        <v>6</v>
      </c>
      <c r="AI48">
        <f t="shared" si="3"/>
        <v>1</v>
      </c>
      <c r="AK48">
        <v>6</v>
      </c>
      <c r="AL48">
        <v>6</v>
      </c>
      <c r="AM48">
        <v>6</v>
      </c>
      <c r="AN48">
        <v>6</v>
      </c>
      <c r="AO48">
        <f t="shared" si="4"/>
        <v>24</v>
      </c>
      <c r="AP48">
        <f t="shared" si="5"/>
        <v>0</v>
      </c>
      <c r="AQ48">
        <v>5</v>
      </c>
      <c r="AR48">
        <v>6</v>
      </c>
      <c r="AS48">
        <v>6</v>
      </c>
      <c r="AT48">
        <v>6</v>
      </c>
      <c r="AU48">
        <f t="shared" si="6"/>
        <v>21</v>
      </c>
      <c r="AV48">
        <f t="shared" si="7"/>
        <v>0</v>
      </c>
      <c r="AX48" s="5">
        <v>0</v>
      </c>
      <c r="AY48" s="5"/>
      <c r="AZ48" s="5"/>
      <c r="BA48" s="5">
        <v>0</v>
      </c>
      <c r="BB48" s="4"/>
      <c r="BC48" s="4">
        <v>0</v>
      </c>
      <c r="BD48" s="4">
        <v>0</v>
      </c>
      <c r="BE48" s="4"/>
      <c r="BF48" s="9">
        <f t="shared" si="8"/>
        <v>4</v>
      </c>
      <c r="BH48" t="s">
        <v>276</v>
      </c>
      <c r="BI48">
        <v>19</v>
      </c>
      <c r="BJ48" t="s">
        <v>209</v>
      </c>
      <c r="BK48" t="s">
        <v>250</v>
      </c>
    </row>
    <row r="49" spans="2:63" x14ac:dyDescent="0.35">
      <c r="B49">
        <v>100</v>
      </c>
      <c r="C49">
        <v>1727</v>
      </c>
      <c r="D49">
        <v>1</v>
      </c>
      <c r="F49">
        <v>1</v>
      </c>
      <c r="G49">
        <v>1</v>
      </c>
      <c r="H49">
        <v>2</v>
      </c>
      <c r="K49">
        <v>1</v>
      </c>
      <c r="L49">
        <v>1</v>
      </c>
      <c r="Q49">
        <v>2</v>
      </c>
      <c r="R49">
        <v>2</v>
      </c>
      <c r="S49">
        <v>2</v>
      </c>
      <c r="T49">
        <v>2</v>
      </c>
      <c r="X49">
        <v>1</v>
      </c>
      <c r="Y49">
        <v>1</v>
      </c>
      <c r="Z49">
        <v>1</v>
      </c>
      <c r="AA49">
        <v>1</v>
      </c>
      <c r="AB49">
        <f t="shared" si="0"/>
        <v>4</v>
      </c>
      <c r="AC49">
        <f t="shared" si="1"/>
        <v>1</v>
      </c>
      <c r="AD49">
        <v>1</v>
      </c>
      <c r="AE49">
        <v>1</v>
      </c>
      <c r="AF49">
        <v>1500</v>
      </c>
      <c r="AG49" s="9">
        <v>2</v>
      </c>
      <c r="AH49">
        <f t="shared" si="2"/>
        <v>4</v>
      </c>
      <c r="AI49">
        <f t="shared" si="3"/>
        <v>1</v>
      </c>
      <c r="AK49">
        <v>2</v>
      </c>
      <c r="AL49">
        <v>1</v>
      </c>
      <c r="AM49">
        <v>1</v>
      </c>
      <c r="AN49">
        <v>1</v>
      </c>
      <c r="AO49">
        <f t="shared" si="4"/>
        <v>5</v>
      </c>
      <c r="AP49">
        <f t="shared" si="5"/>
        <v>1</v>
      </c>
      <c r="AQ49">
        <v>1</v>
      </c>
      <c r="AR49">
        <v>2</v>
      </c>
      <c r="AS49">
        <v>1</v>
      </c>
      <c r="AT49">
        <v>2</v>
      </c>
      <c r="AU49">
        <f t="shared" si="6"/>
        <v>12</v>
      </c>
      <c r="AV49">
        <f t="shared" si="7"/>
        <v>1</v>
      </c>
      <c r="AW49" t="s">
        <v>135</v>
      </c>
      <c r="AX49" s="5">
        <v>1</v>
      </c>
      <c r="AY49" s="5">
        <v>0</v>
      </c>
      <c r="AZ49" s="5"/>
      <c r="BA49" s="5">
        <v>0</v>
      </c>
      <c r="BB49" s="4"/>
      <c r="BC49" s="4"/>
      <c r="BD49" s="4">
        <v>0</v>
      </c>
      <c r="BE49" s="4"/>
      <c r="BF49" s="9">
        <f t="shared" si="8"/>
        <v>4</v>
      </c>
      <c r="BH49" t="s">
        <v>276</v>
      </c>
      <c r="BI49">
        <v>21</v>
      </c>
      <c r="BJ49" t="s">
        <v>209</v>
      </c>
    </row>
    <row r="50" spans="2:63" x14ac:dyDescent="0.35">
      <c r="B50">
        <v>100</v>
      </c>
      <c r="C50">
        <v>358</v>
      </c>
      <c r="D50">
        <v>1</v>
      </c>
      <c r="F50">
        <v>1</v>
      </c>
      <c r="G50">
        <v>2</v>
      </c>
      <c r="H50">
        <v>2</v>
      </c>
      <c r="M50">
        <v>6</v>
      </c>
      <c r="N50">
        <v>6</v>
      </c>
      <c r="Q50">
        <v>3</v>
      </c>
      <c r="R50">
        <v>3</v>
      </c>
      <c r="S50">
        <v>4</v>
      </c>
      <c r="T50">
        <v>3</v>
      </c>
      <c r="X50">
        <v>2</v>
      </c>
      <c r="Y50">
        <v>3</v>
      </c>
      <c r="Z50">
        <v>3</v>
      </c>
      <c r="AA50">
        <v>4</v>
      </c>
      <c r="AB50">
        <f t="shared" si="0"/>
        <v>12</v>
      </c>
      <c r="AC50">
        <f t="shared" si="1"/>
        <v>1</v>
      </c>
      <c r="AD50">
        <v>4</v>
      </c>
      <c r="AE50">
        <v>3</v>
      </c>
      <c r="AF50">
        <v>2500</v>
      </c>
      <c r="AG50" s="9">
        <v>2</v>
      </c>
      <c r="AH50">
        <f t="shared" si="2"/>
        <v>9</v>
      </c>
      <c r="AI50">
        <f t="shared" si="3"/>
        <v>1</v>
      </c>
      <c r="AK50">
        <v>1</v>
      </c>
      <c r="AL50">
        <v>2</v>
      </c>
      <c r="AM50">
        <v>2</v>
      </c>
      <c r="AN50">
        <v>3</v>
      </c>
      <c r="AO50">
        <f t="shared" si="4"/>
        <v>8</v>
      </c>
      <c r="AP50">
        <f t="shared" si="5"/>
        <v>1</v>
      </c>
      <c r="AQ50">
        <v>6</v>
      </c>
      <c r="AR50">
        <v>6</v>
      </c>
      <c r="AS50">
        <v>2</v>
      </c>
      <c r="AT50">
        <v>2</v>
      </c>
      <c r="AU50">
        <f t="shared" si="6"/>
        <v>12</v>
      </c>
      <c r="AV50">
        <f t="shared" si="7"/>
        <v>1</v>
      </c>
      <c r="AW50" t="s">
        <v>136</v>
      </c>
      <c r="AX50" s="5">
        <v>1</v>
      </c>
      <c r="AY50" s="5"/>
      <c r="AZ50" s="5"/>
      <c r="BA50" s="5">
        <v>1</v>
      </c>
      <c r="BB50" s="4"/>
      <c r="BC50" s="4">
        <v>1</v>
      </c>
      <c r="BD50" s="4">
        <v>1</v>
      </c>
      <c r="BE50" s="4"/>
      <c r="BF50" s="9">
        <f t="shared" si="8"/>
        <v>4</v>
      </c>
      <c r="BH50" t="s">
        <v>277</v>
      </c>
      <c r="BI50">
        <v>23</v>
      </c>
      <c r="BJ50" t="s">
        <v>220</v>
      </c>
    </row>
    <row r="51" spans="2:63" x14ac:dyDescent="0.35">
      <c r="B51">
        <v>100</v>
      </c>
      <c r="C51">
        <v>364</v>
      </c>
      <c r="D51">
        <v>1</v>
      </c>
      <c r="F51">
        <v>1</v>
      </c>
      <c r="G51">
        <v>2</v>
      </c>
      <c r="H51">
        <v>1</v>
      </c>
      <c r="K51">
        <v>3</v>
      </c>
      <c r="L51">
        <v>3</v>
      </c>
      <c r="O51">
        <v>2</v>
      </c>
      <c r="P51">
        <v>2</v>
      </c>
      <c r="U51">
        <v>1</v>
      </c>
      <c r="V51">
        <v>1</v>
      </c>
      <c r="X51">
        <v>2</v>
      </c>
      <c r="Y51">
        <v>2</v>
      </c>
      <c r="Z51">
        <v>3</v>
      </c>
      <c r="AA51">
        <v>2</v>
      </c>
      <c r="AB51">
        <f t="shared" si="0"/>
        <v>9</v>
      </c>
      <c r="AC51">
        <f t="shared" si="1"/>
        <v>1</v>
      </c>
      <c r="AD51">
        <v>2</v>
      </c>
      <c r="AE51">
        <v>2</v>
      </c>
      <c r="AF51">
        <v>1000</v>
      </c>
      <c r="AG51" s="8">
        <v>6</v>
      </c>
      <c r="AH51">
        <f t="shared" si="2"/>
        <v>10</v>
      </c>
      <c r="AI51">
        <f t="shared" si="3"/>
        <v>1</v>
      </c>
      <c r="AK51">
        <v>3</v>
      </c>
      <c r="AL51">
        <v>2</v>
      </c>
      <c r="AM51">
        <v>3</v>
      </c>
      <c r="AN51">
        <v>3</v>
      </c>
      <c r="AO51">
        <f t="shared" si="4"/>
        <v>11</v>
      </c>
      <c r="AP51">
        <f t="shared" si="5"/>
        <v>1</v>
      </c>
      <c r="AQ51">
        <v>3</v>
      </c>
      <c r="AR51">
        <v>5</v>
      </c>
      <c r="AS51">
        <v>5</v>
      </c>
      <c r="AT51">
        <v>2</v>
      </c>
      <c r="AU51">
        <f t="shared" si="6"/>
        <v>17</v>
      </c>
      <c r="AV51">
        <f t="shared" si="7"/>
        <v>0</v>
      </c>
      <c r="AX51" s="5">
        <v>0</v>
      </c>
      <c r="AY51" s="5">
        <v>0</v>
      </c>
      <c r="AZ51" s="5">
        <v>0</v>
      </c>
      <c r="BA51" s="5"/>
      <c r="BB51" s="4"/>
      <c r="BC51" s="4"/>
      <c r="BD51" s="4"/>
      <c r="BE51" s="4">
        <v>0</v>
      </c>
      <c r="BF51" s="9">
        <f t="shared" si="8"/>
        <v>4</v>
      </c>
      <c r="BH51" t="s">
        <v>277</v>
      </c>
      <c r="BI51">
        <v>22</v>
      </c>
      <c r="BJ51" t="s">
        <v>221</v>
      </c>
    </row>
    <row r="52" spans="2:63" x14ac:dyDescent="0.35">
      <c r="B52">
        <v>100</v>
      </c>
      <c r="C52">
        <v>858</v>
      </c>
      <c r="D52">
        <v>1</v>
      </c>
      <c r="F52">
        <v>1</v>
      </c>
      <c r="G52">
        <v>2</v>
      </c>
      <c r="H52">
        <v>1</v>
      </c>
      <c r="M52">
        <v>5</v>
      </c>
      <c r="N52">
        <v>4</v>
      </c>
      <c r="Q52">
        <v>2</v>
      </c>
      <c r="R52">
        <v>1</v>
      </c>
      <c r="U52">
        <v>7</v>
      </c>
      <c r="V52">
        <v>7</v>
      </c>
      <c r="X52">
        <v>3</v>
      </c>
      <c r="Y52">
        <v>3</v>
      </c>
      <c r="Z52">
        <v>4</v>
      </c>
      <c r="AA52">
        <v>4</v>
      </c>
      <c r="AB52">
        <f t="shared" si="0"/>
        <v>14</v>
      </c>
      <c r="AC52">
        <f t="shared" si="1"/>
        <v>1</v>
      </c>
      <c r="AD52">
        <v>2</v>
      </c>
      <c r="AE52">
        <v>3</v>
      </c>
      <c r="AF52">
        <v>2000</v>
      </c>
      <c r="AG52" s="9">
        <v>2</v>
      </c>
      <c r="AH52">
        <f t="shared" si="2"/>
        <v>7</v>
      </c>
      <c r="AI52">
        <f t="shared" si="3"/>
        <v>1</v>
      </c>
      <c r="AK52">
        <v>4</v>
      </c>
      <c r="AL52">
        <v>4</v>
      </c>
      <c r="AM52">
        <v>4</v>
      </c>
      <c r="AN52">
        <v>4</v>
      </c>
      <c r="AO52">
        <f t="shared" si="4"/>
        <v>16</v>
      </c>
      <c r="AP52">
        <f t="shared" si="5"/>
        <v>0</v>
      </c>
      <c r="AQ52">
        <v>5</v>
      </c>
      <c r="AR52">
        <v>4</v>
      </c>
      <c r="AS52">
        <v>3</v>
      </c>
      <c r="AT52">
        <v>3</v>
      </c>
      <c r="AU52">
        <f t="shared" si="6"/>
        <v>13</v>
      </c>
      <c r="AV52">
        <f t="shared" si="7"/>
        <v>1</v>
      </c>
      <c r="AX52" s="5">
        <v>0</v>
      </c>
      <c r="AY52" s="5"/>
      <c r="AZ52" s="5"/>
      <c r="BA52" s="5"/>
      <c r="BB52" s="4"/>
      <c r="BC52" s="4">
        <v>0</v>
      </c>
      <c r="BD52" s="4">
        <v>0</v>
      </c>
      <c r="BE52" s="4">
        <v>0</v>
      </c>
      <c r="BF52" s="9">
        <f t="shared" si="8"/>
        <v>4</v>
      </c>
      <c r="BH52" t="s">
        <v>277</v>
      </c>
      <c r="BI52">
        <v>23</v>
      </c>
      <c r="BJ52" t="s">
        <v>222</v>
      </c>
    </row>
    <row r="53" spans="2:63" x14ac:dyDescent="0.35">
      <c r="B53">
        <v>100</v>
      </c>
      <c r="C53">
        <v>723</v>
      </c>
      <c r="D53">
        <v>1</v>
      </c>
      <c r="F53">
        <v>1</v>
      </c>
      <c r="I53">
        <v>7</v>
      </c>
      <c r="J53">
        <v>7</v>
      </c>
      <c r="K53">
        <v>1</v>
      </c>
      <c r="L53">
        <v>1</v>
      </c>
      <c r="O53">
        <v>4</v>
      </c>
      <c r="P53">
        <v>4</v>
      </c>
      <c r="U53">
        <v>4</v>
      </c>
      <c r="V53">
        <v>4</v>
      </c>
      <c r="X53">
        <v>1</v>
      </c>
      <c r="Y53">
        <v>1</v>
      </c>
      <c r="Z53">
        <v>2</v>
      </c>
      <c r="AA53">
        <v>2</v>
      </c>
      <c r="AB53">
        <f t="shared" si="0"/>
        <v>6</v>
      </c>
      <c r="AC53">
        <f t="shared" si="1"/>
        <v>1</v>
      </c>
      <c r="AD53">
        <v>1</v>
      </c>
      <c r="AE53">
        <v>1</v>
      </c>
      <c r="AF53" t="s">
        <v>69</v>
      </c>
      <c r="AG53" s="8">
        <v>2</v>
      </c>
      <c r="AH53">
        <f t="shared" si="2"/>
        <v>4</v>
      </c>
      <c r="AI53">
        <f t="shared" si="3"/>
        <v>1</v>
      </c>
      <c r="AK53">
        <v>2</v>
      </c>
      <c r="AL53">
        <v>3</v>
      </c>
      <c r="AM53">
        <v>4</v>
      </c>
      <c r="AN53">
        <v>3</v>
      </c>
      <c r="AO53">
        <f t="shared" si="4"/>
        <v>12</v>
      </c>
      <c r="AP53">
        <f t="shared" si="5"/>
        <v>1</v>
      </c>
      <c r="AQ53">
        <v>5</v>
      </c>
      <c r="AR53">
        <v>2</v>
      </c>
      <c r="AS53">
        <v>3</v>
      </c>
      <c r="AT53">
        <v>3</v>
      </c>
      <c r="AU53">
        <f t="shared" si="6"/>
        <v>11</v>
      </c>
      <c r="AV53">
        <f t="shared" si="7"/>
        <v>1</v>
      </c>
      <c r="AX53" s="5"/>
      <c r="AY53" s="5">
        <v>0</v>
      </c>
      <c r="AZ53" s="5">
        <v>0</v>
      </c>
      <c r="BA53" s="5"/>
      <c r="BB53" s="4">
        <v>0</v>
      </c>
      <c r="BC53" s="4"/>
      <c r="BD53" s="4"/>
      <c r="BE53" s="4">
        <v>0</v>
      </c>
      <c r="BF53" s="9">
        <f t="shared" si="8"/>
        <v>4</v>
      </c>
      <c r="BH53" t="s">
        <v>276</v>
      </c>
      <c r="BI53">
        <v>25</v>
      </c>
      <c r="BJ53" t="s">
        <v>223</v>
      </c>
    </row>
    <row r="54" spans="2:63" x14ac:dyDescent="0.35">
      <c r="B54">
        <v>100</v>
      </c>
      <c r="C54">
        <v>1129</v>
      </c>
      <c r="D54">
        <v>1</v>
      </c>
      <c r="F54">
        <v>1</v>
      </c>
      <c r="I54">
        <v>5</v>
      </c>
      <c r="J54">
        <v>5</v>
      </c>
      <c r="M54">
        <v>3</v>
      </c>
      <c r="N54">
        <v>3</v>
      </c>
      <c r="Q54">
        <v>6</v>
      </c>
      <c r="R54">
        <v>5</v>
      </c>
      <c r="U54">
        <v>3</v>
      </c>
      <c r="V54">
        <v>2</v>
      </c>
      <c r="X54">
        <v>1</v>
      </c>
      <c r="Y54">
        <v>1</v>
      </c>
      <c r="Z54">
        <v>5</v>
      </c>
      <c r="AA54">
        <v>1</v>
      </c>
      <c r="AB54">
        <f t="shared" si="0"/>
        <v>8</v>
      </c>
      <c r="AC54">
        <f t="shared" si="1"/>
        <v>1</v>
      </c>
      <c r="AD54">
        <v>1</v>
      </c>
      <c r="AE54">
        <v>1</v>
      </c>
      <c r="AF54" t="s">
        <v>70</v>
      </c>
      <c r="AG54">
        <v>6</v>
      </c>
      <c r="AH54">
        <f t="shared" si="2"/>
        <v>8</v>
      </c>
      <c r="AI54">
        <f t="shared" si="3"/>
        <v>1</v>
      </c>
      <c r="AK54">
        <v>3</v>
      </c>
      <c r="AL54">
        <v>3</v>
      </c>
      <c r="AM54">
        <v>4</v>
      </c>
      <c r="AN54">
        <v>3</v>
      </c>
      <c r="AO54">
        <f t="shared" si="4"/>
        <v>13</v>
      </c>
      <c r="AP54">
        <f t="shared" si="5"/>
        <v>1</v>
      </c>
      <c r="AQ54">
        <v>5</v>
      </c>
      <c r="AR54">
        <v>4</v>
      </c>
      <c r="AS54">
        <v>5</v>
      </c>
      <c r="AT54">
        <v>5</v>
      </c>
      <c r="AU54">
        <f t="shared" si="6"/>
        <v>17</v>
      </c>
      <c r="AV54">
        <f t="shared" si="7"/>
        <v>0</v>
      </c>
      <c r="AW54" t="s">
        <v>137</v>
      </c>
      <c r="AX54" s="5"/>
      <c r="AY54" s="5"/>
      <c r="AZ54" s="5"/>
      <c r="BA54" s="5"/>
      <c r="BB54" s="4">
        <v>1</v>
      </c>
      <c r="BC54" s="4">
        <v>1</v>
      </c>
      <c r="BD54" s="4">
        <v>1</v>
      </c>
      <c r="BE54" s="4">
        <v>1</v>
      </c>
      <c r="BF54" s="9">
        <f t="shared" si="8"/>
        <v>4</v>
      </c>
      <c r="BH54" t="s">
        <v>277</v>
      </c>
      <c r="BI54">
        <v>20</v>
      </c>
      <c r="BJ54" t="s">
        <v>224</v>
      </c>
      <c r="BK54" t="s">
        <v>251</v>
      </c>
    </row>
    <row r="55" spans="2:63" x14ac:dyDescent="0.35">
      <c r="B55">
        <v>100</v>
      </c>
      <c r="C55">
        <v>376</v>
      </c>
      <c r="D55">
        <v>1</v>
      </c>
      <c r="F55">
        <v>1</v>
      </c>
      <c r="I55">
        <v>6</v>
      </c>
      <c r="J55">
        <v>7</v>
      </c>
      <c r="M55">
        <v>6</v>
      </c>
      <c r="N55">
        <v>7</v>
      </c>
      <c r="O55">
        <v>4</v>
      </c>
      <c r="P55">
        <v>4</v>
      </c>
      <c r="S55">
        <v>3</v>
      </c>
      <c r="T55">
        <v>4</v>
      </c>
      <c r="X55">
        <v>1</v>
      </c>
      <c r="Y55">
        <v>1</v>
      </c>
      <c r="Z55">
        <v>1</v>
      </c>
      <c r="AA55">
        <v>1</v>
      </c>
      <c r="AB55">
        <f t="shared" si="0"/>
        <v>4</v>
      </c>
      <c r="AC55">
        <f t="shared" si="1"/>
        <v>1</v>
      </c>
      <c r="AD55">
        <v>1</v>
      </c>
      <c r="AE55">
        <v>1</v>
      </c>
      <c r="AF55">
        <v>300</v>
      </c>
      <c r="AG55" s="8">
        <v>6</v>
      </c>
      <c r="AH55">
        <f t="shared" si="2"/>
        <v>8</v>
      </c>
      <c r="AI55">
        <f t="shared" si="3"/>
        <v>1</v>
      </c>
      <c r="AK55">
        <v>1</v>
      </c>
      <c r="AL55">
        <v>1</v>
      </c>
      <c r="AM55">
        <v>1</v>
      </c>
      <c r="AN55">
        <v>1</v>
      </c>
      <c r="AO55">
        <f t="shared" si="4"/>
        <v>4</v>
      </c>
      <c r="AP55">
        <f t="shared" si="5"/>
        <v>1</v>
      </c>
      <c r="AQ55">
        <v>1</v>
      </c>
      <c r="AR55">
        <v>1</v>
      </c>
      <c r="AS55">
        <v>1</v>
      </c>
      <c r="AT55">
        <v>1</v>
      </c>
      <c r="AU55">
        <f t="shared" si="6"/>
        <v>10</v>
      </c>
      <c r="AV55">
        <f t="shared" si="7"/>
        <v>1</v>
      </c>
      <c r="AX55" s="5"/>
      <c r="AY55" s="5"/>
      <c r="AZ55" s="5">
        <v>0</v>
      </c>
      <c r="BA55" s="5">
        <v>0</v>
      </c>
      <c r="BB55" s="4">
        <v>0</v>
      </c>
      <c r="BC55" s="4">
        <v>0</v>
      </c>
      <c r="BD55" s="4"/>
      <c r="BE55" s="4"/>
      <c r="BF55" s="9">
        <f t="shared" si="8"/>
        <v>4</v>
      </c>
      <c r="BH55" t="s">
        <v>276</v>
      </c>
      <c r="BI55">
        <v>39</v>
      </c>
      <c r="BJ55" t="s">
        <v>209</v>
      </c>
    </row>
    <row r="56" spans="2:63" x14ac:dyDescent="0.35">
      <c r="B56">
        <v>100</v>
      </c>
      <c r="C56">
        <v>391</v>
      </c>
      <c r="D56">
        <v>1</v>
      </c>
      <c r="F56">
        <v>1</v>
      </c>
      <c r="G56">
        <v>2</v>
      </c>
      <c r="H56">
        <v>2</v>
      </c>
      <c r="K56">
        <v>2</v>
      </c>
      <c r="L56">
        <v>2</v>
      </c>
      <c r="Q56">
        <v>2</v>
      </c>
      <c r="R56">
        <v>2</v>
      </c>
      <c r="S56">
        <v>3</v>
      </c>
      <c r="T56">
        <v>3</v>
      </c>
      <c r="X56">
        <v>3</v>
      </c>
      <c r="Y56">
        <v>3</v>
      </c>
      <c r="Z56">
        <v>3</v>
      </c>
      <c r="AA56">
        <v>3</v>
      </c>
      <c r="AB56">
        <f t="shared" si="0"/>
        <v>12</v>
      </c>
      <c r="AC56">
        <f t="shared" si="1"/>
        <v>1</v>
      </c>
      <c r="AD56">
        <v>2</v>
      </c>
      <c r="AE56">
        <v>3</v>
      </c>
      <c r="AF56">
        <v>110</v>
      </c>
      <c r="AG56" s="8">
        <v>6</v>
      </c>
      <c r="AH56">
        <f t="shared" si="2"/>
        <v>11</v>
      </c>
      <c r="AI56">
        <f t="shared" si="3"/>
        <v>1</v>
      </c>
      <c r="AK56">
        <v>3</v>
      </c>
      <c r="AL56">
        <v>4</v>
      </c>
      <c r="AM56">
        <v>2</v>
      </c>
      <c r="AN56">
        <v>2</v>
      </c>
      <c r="AO56">
        <f t="shared" si="4"/>
        <v>11</v>
      </c>
      <c r="AP56">
        <f t="shared" si="5"/>
        <v>1</v>
      </c>
      <c r="AQ56">
        <v>6</v>
      </c>
      <c r="AR56">
        <v>3</v>
      </c>
      <c r="AS56">
        <v>3</v>
      </c>
      <c r="AT56">
        <v>1</v>
      </c>
      <c r="AU56">
        <f t="shared" si="6"/>
        <v>9</v>
      </c>
      <c r="AV56">
        <f t="shared" si="7"/>
        <v>1</v>
      </c>
      <c r="AX56" s="5">
        <v>0</v>
      </c>
      <c r="AY56" s="5">
        <v>0</v>
      </c>
      <c r="AZ56" s="5"/>
      <c r="BA56" s="5">
        <v>0</v>
      </c>
      <c r="BB56" s="4"/>
      <c r="BC56" s="4"/>
      <c r="BD56" s="4">
        <v>0</v>
      </c>
      <c r="BE56" s="4"/>
      <c r="BF56" s="9">
        <f t="shared" si="8"/>
        <v>4</v>
      </c>
      <c r="BH56" t="s">
        <v>276</v>
      </c>
      <c r="BI56">
        <v>32</v>
      </c>
      <c r="BJ56" t="s">
        <v>225</v>
      </c>
    </row>
    <row r="57" spans="2:63" x14ac:dyDescent="0.35">
      <c r="B57">
        <v>100</v>
      </c>
      <c r="C57">
        <v>321</v>
      </c>
      <c r="D57">
        <v>1</v>
      </c>
      <c r="F57">
        <v>1</v>
      </c>
      <c r="I57">
        <v>2</v>
      </c>
      <c r="J57">
        <v>2</v>
      </c>
      <c r="K57">
        <v>1</v>
      </c>
      <c r="L57">
        <v>2</v>
      </c>
      <c r="Q57">
        <v>4</v>
      </c>
      <c r="R57">
        <v>3</v>
      </c>
      <c r="U57">
        <v>6</v>
      </c>
      <c r="V57">
        <v>6</v>
      </c>
      <c r="X57">
        <v>7</v>
      </c>
      <c r="Y57">
        <v>7</v>
      </c>
      <c r="Z57">
        <v>7</v>
      </c>
      <c r="AA57">
        <v>7</v>
      </c>
      <c r="AB57">
        <f t="shared" si="0"/>
        <v>28</v>
      </c>
      <c r="AC57">
        <f t="shared" si="1"/>
        <v>0</v>
      </c>
      <c r="AD57">
        <v>3</v>
      </c>
      <c r="AE57">
        <v>3</v>
      </c>
      <c r="AF57">
        <v>1700</v>
      </c>
      <c r="AG57">
        <v>2</v>
      </c>
      <c r="AH57">
        <f t="shared" si="2"/>
        <v>8</v>
      </c>
      <c r="AI57">
        <f t="shared" si="3"/>
        <v>1</v>
      </c>
      <c r="AK57">
        <v>1</v>
      </c>
      <c r="AL57">
        <v>2</v>
      </c>
      <c r="AM57">
        <v>2</v>
      </c>
      <c r="AN57">
        <v>2</v>
      </c>
      <c r="AO57">
        <f t="shared" si="4"/>
        <v>7</v>
      </c>
      <c r="AP57">
        <f t="shared" si="5"/>
        <v>1</v>
      </c>
      <c r="AQ57">
        <v>3</v>
      </c>
      <c r="AR57">
        <v>1</v>
      </c>
      <c r="AS57">
        <v>1</v>
      </c>
      <c r="AT57">
        <v>2</v>
      </c>
      <c r="AU57">
        <f t="shared" si="6"/>
        <v>9</v>
      </c>
      <c r="AV57">
        <f t="shared" si="7"/>
        <v>1</v>
      </c>
      <c r="AW57" t="s">
        <v>112</v>
      </c>
      <c r="AX57" s="5"/>
      <c r="AY57" s="5">
        <v>0</v>
      </c>
      <c r="AZ57" s="5"/>
      <c r="BA57" s="5"/>
      <c r="BB57" s="4">
        <v>0</v>
      </c>
      <c r="BC57" s="4"/>
      <c r="BD57" s="4">
        <v>0</v>
      </c>
      <c r="BE57" s="4">
        <v>0</v>
      </c>
      <c r="BF57" s="9">
        <f t="shared" si="8"/>
        <v>4</v>
      </c>
      <c r="BH57" t="s">
        <v>277</v>
      </c>
      <c r="BI57">
        <v>25</v>
      </c>
      <c r="BJ57" t="s">
        <v>223</v>
      </c>
    </row>
    <row r="58" spans="2:63" x14ac:dyDescent="0.35">
      <c r="B58">
        <v>100</v>
      </c>
      <c r="C58">
        <v>263</v>
      </c>
      <c r="D58">
        <v>1</v>
      </c>
      <c r="F58">
        <v>1</v>
      </c>
      <c r="I58">
        <v>4</v>
      </c>
      <c r="J58">
        <v>5</v>
      </c>
      <c r="M58">
        <v>6</v>
      </c>
      <c r="N58">
        <v>6</v>
      </c>
      <c r="O58">
        <v>5</v>
      </c>
      <c r="P58">
        <v>5</v>
      </c>
      <c r="S58">
        <v>4</v>
      </c>
      <c r="T58">
        <v>3</v>
      </c>
      <c r="X58">
        <v>3</v>
      </c>
      <c r="Y58">
        <v>2</v>
      </c>
      <c r="Z58">
        <v>3</v>
      </c>
      <c r="AA58">
        <v>2</v>
      </c>
      <c r="AB58">
        <f t="shared" si="0"/>
        <v>10</v>
      </c>
      <c r="AC58">
        <f t="shared" si="1"/>
        <v>1</v>
      </c>
      <c r="AD58">
        <v>2</v>
      </c>
      <c r="AE58">
        <v>3</v>
      </c>
      <c r="AF58">
        <v>2000</v>
      </c>
      <c r="AG58" s="9">
        <v>2</v>
      </c>
      <c r="AH58">
        <f t="shared" si="2"/>
        <v>7</v>
      </c>
      <c r="AI58">
        <f t="shared" si="3"/>
        <v>1</v>
      </c>
      <c r="AK58">
        <v>3</v>
      </c>
      <c r="AL58">
        <v>4</v>
      </c>
      <c r="AM58">
        <v>2</v>
      </c>
      <c r="AN58">
        <v>2</v>
      </c>
      <c r="AO58">
        <f t="shared" si="4"/>
        <v>11</v>
      </c>
      <c r="AP58">
        <f t="shared" si="5"/>
        <v>1</v>
      </c>
      <c r="AQ58">
        <v>6</v>
      </c>
      <c r="AR58">
        <v>4</v>
      </c>
      <c r="AS58">
        <v>5</v>
      </c>
      <c r="AT58">
        <v>4</v>
      </c>
      <c r="AU58">
        <f t="shared" si="6"/>
        <v>15</v>
      </c>
      <c r="AV58">
        <f t="shared" si="7"/>
        <v>1</v>
      </c>
      <c r="AX58" s="5"/>
      <c r="AY58" s="5"/>
      <c r="AZ58" s="5">
        <v>0</v>
      </c>
      <c r="BA58" s="5">
        <v>0</v>
      </c>
      <c r="BB58" s="4">
        <v>0</v>
      </c>
      <c r="BC58" s="4">
        <v>0</v>
      </c>
      <c r="BD58" s="4"/>
      <c r="BE58" s="4"/>
      <c r="BF58" s="9">
        <f t="shared" si="8"/>
        <v>4</v>
      </c>
      <c r="BH58" t="s">
        <v>277</v>
      </c>
      <c r="BI58">
        <v>25</v>
      </c>
      <c r="BJ58" t="s">
        <v>223</v>
      </c>
    </row>
    <row r="59" spans="2:63" x14ac:dyDescent="0.35">
      <c r="B59">
        <v>100</v>
      </c>
      <c r="C59">
        <v>3012</v>
      </c>
      <c r="D59">
        <v>1</v>
      </c>
      <c r="F59">
        <v>1</v>
      </c>
      <c r="G59">
        <v>4</v>
      </c>
      <c r="H59">
        <v>4</v>
      </c>
      <c r="K59">
        <v>4</v>
      </c>
      <c r="L59">
        <v>4</v>
      </c>
      <c r="O59">
        <v>2</v>
      </c>
      <c r="P59">
        <v>2</v>
      </c>
      <c r="S59">
        <v>2</v>
      </c>
      <c r="T59">
        <v>2</v>
      </c>
      <c r="X59">
        <v>1</v>
      </c>
      <c r="Y59">
        <v>1</v>
      </c>
      <c r="Z59">
        <v>1</v>
      </c>
      <c r="AA59">
        <v>1</v>
      </c>
      <c r="AB59">
        <f t="shared" si="0"/>
        <v>4</v>
      </c>
      <c r="AC59">
        <f t="shared" si="1"/>
        <v>1</v>
      </c>
      <c r="AD59">
        <v>1</v>
      </c>
      <c r="AE59">
        <v>1</v>
      </c>
      <c r="AF59">
        <v>1400</v>
      </c>
      <c r="AG59" s="8">
        <v>6</v>
      </c>
      <c r="AH59">
        <f t="shared" si="2"/>
        <v>8</v>
      </c>
      <c r="AI59">
        <f t="shared" si="3"/>
        <v>1</v>
      </c>
      <c r="AK59">
        <v>5</v>
      </c>
      <c r="AL59">
        <v>5</v>
      </c>
      <c r="AM59">
        <v>7</v>
      </c>
      <c r="AN59">
        <v>7</v>
      </c>
      <c r="AO59">
        <f t="shared" si="4"/>
        <v>24</v>
      </c>
      <c r="AP59">
        <f t="shared" si="5"/>
        <v>0</v>
      </c>
      <c r="AQ59">
        <v>5</v>
      </c>
      <c r="AR59">
        <v>5</v>
      </c>
      <c r="AS59">
        <v>7</v>
      </c>
      <c r="AT59">
        <v>7</v>
      </c>
      <c r="AU59">
        <f t="shared" si="6"/>
        <v>22</v>
      </c>
      <c r="AV59">
        <f t="shared" si="7"/>
        <v>0</v>
      </c>
      <c r="AW59" t="s">
        <v>138</v>
      </c>
      <c r="AX59" s="5">
        <v>0</v>
      </c>
      <c r="AY59" s="5">
        <v>0</v>
      </c>
      <c r="AZ59" s="5">
        <v>0</v>
      </c>
      <c r="BA59" s="5">
        <v>0</v>
      </c>
      <c r="BB59" s="4"/>
      <c r="BC59" s="4"/>
      <c r="BD59" s="4"/>
      <c r="BE59" s="4"/>
      <c r="BF59" s="9">
        <f t="shared" si="8"/>
        <v>4</v>
      </c>
      <c r="BH59" t="s">
        <v>277</v>
      </c>
      <c r="BI59">
        <v>25</v>
      </c>
      <c r="BJ59" t="s">
        <v>223</v>
      </c>
    </row>
    <row r="60" spans="2:63" x14ac:dyDescent="0.35">
      <c r="B60">
        <v>100</v>
      </c>
      <c r="C60">
        <v>436</v>
      </c>
      <c r="D60">
        <v>1</v>
      </c>
      <c r="F60">
        <v>1</v>
      </c>
      <c r="G60">
        <v>1</v>
      </c>
      <c r="H60">
        <v>1</v>
      </c>
      <c r="M60">
        <v>6</v>
      </c>
      <c r="N60">
        <v>6</v>
      </c>
      <c r="Q60">
        <v>6</v>
      </c>
      <c r="R60">
        <v>7</v>
      </c>
      <c r="S60">
        <v>1</v>
      </c>
      <c r="T60">
        <v>1</v>
      </c>
      <c r="X60">
        <v>1</v>
      </c>
      <c r="Y60">
        <v>1</v>
      </c>
      <c r="Z60">
        <v>1</v>
      </c>
      <c r="AA60">
        <v>1</v>
      </c>
      <c r="AB60">
        <f t="shared" si="0"/>
        <v>4</v>
      </c>
      <c r="AC60">
        <f t="shared" si="1"/>
        <v>1</v>
      </c>
      <c r="AD60">
        <v>3</v>
      </c>
      <c r="AE60">
        <v>1</v>
      </c>
      <c r="AF60">
        <v>1500</v>
      </c>
      <c r="AG60" s="9">
        <v>2</v>
      </c>
      <c r="AH60">
        <f t="shared" si="2"/>
        <v>6</v>
      </c>
      <c r="AI60">
        <f t="shared" si="3"/>
        <v>1</v>
      </c>
      <c r="AK60">
        <v>1</v>
      </c>
      <c r="AL60">
        <v>1</v>
      </c>
      <c r="AM60">
        <v>1</v>
      </c>
      <c r="AN60">
        <v>1</v>
      </c>
      <c r="AO60">
        <f t="shared" si="4"/>
        <v>4</v>
      </c>
      <c r="AP60">
        <f t="shared" si="5"/>
        <v>1</v>
      </c>
      <c r="AQ60">
        <v>7</v>
      </c>
      <c r="AR60">
        <v>1</v>
      </c>
      <c r="AS60">
        <v>3</v>
      </c>
      <c r="AT60">
        <v>1</v>
      </c>
      <c r="AU60">
        <f t="shared" si="6"/>
        <v>6</v>
      </c>
      <c r="AV60">
        <f t="shared" si="7"/>
        <v>1</v>
      </c>
      <c r="AW60" t="s">
        <v>139</v>
      </c>
      <c r="AX60" s="5">
        <v>0</v>
      </c>
      <c r="AY60" s="5"/>
      <c r="AZ60" s="5"/>
      <c r="BA60" s="5">
        <v>0</v>
      </c>
      <c r="BB60" s="4"/>
      <c r="BC60" s="4">
        <v>0</v>
      </c>
      <c r="BD60" s="4">
        <v>0</v>
      </c>
      <c r="BE60" s="4"/>
      <c r="BF60" s="9">
        <f t="shared" si="8"/>
        <v>4</v>
      </c>
      <c r="BH60" t="s">
        <v>276</v>
      </c>
      <c r="BI60">
        <v>34</v>
      </c>
      <c r="BJ60" t="s">
        <v>211</v>
      </c>
      <c r="BK60" t="s">
        <v>252</v>
      </c>
    </row>
    <row r="61" spans="2:63" x14ac:dyDescent="0.35">
      <c r="B61">
        <v>100</v>
      </c>
      <c r="C61">
        <v>367</v>
      </c>
      <c r="D61">
        <v>1</v>
      </c>
      <c r="F61">
        <v>1</v>
      </c>
      <c r="I61">
        <v>5</v>
      </c>
      <c r="J61">
        <v>1</v>
      </c>
      <c r="M61">
        <v>3</v>
      </c>
      <c r="N61">
        <v>1</v>
      </c>
      <c r="O61">
        <v>6</v>
      </c>
      <c r="P61">
        <v>3</v>
      </c>
      <c r="U61">
        <v>6</v>
      </c>
      <c r="V61">
        <v>2</v>
      </c>
      <c r="X61">
        <v>2</v>
      </c>
      <c r="Y61">
        <v>4</v>
      </c>
      <c r="Z61">
        <v>2</v>
      </c>
      <c r="AA61">
        <v>3</v>
      </c>
      <c r="AB61">
        <f t="shared" si="0"/>
        <v>11</v>
      </c>
      <c r="AC61">
        <f t="shared" si="1"/>
        <v>1</v>
      </c>
      <c r="AD61">
        <v>1</v>
      </c>
      <c r="AE61">
        <v>1</v>
      </c>
      <c r="AF61">
        <v>2000</v>
      </c>
      <c r="AG61" s="9">
        <v>2</v>
      </c>
      <c r="AH61">
        <f t="shared" si="2"/>
        <v>4</v>
      </c>
      <c r="AI61">
        <f t="shared" si="3"/>
        <v>1</v>
      </c>
      <c r="AK61">
        <v>2</v>
      </c>
      <c r="AL61">
        <v>2</v>
      </c>
      <c r="AM61">
        <v>1</v>
      </c>
      <c r="AN61">
        <v>1</v>
      </c>
      <c r="AO61">
        <f t="shared" si="4"/>
        <v>6</v>
      </c>
      <c r="AP61">
        <f t="shared" si="5"/>
        <v>1</v>
      </c>
      <c r="AQ61">
        <v>7</v>
      </c>
      <c r="AR61">
        <v>1</v>
      </c>
      <c r="AS61">
        <v>1</v>
      </c>
      <c r="AT61">
        <v>1</v>
      </c>
      <c r="AU61">
        <f t="shared" si="6"/>
        <v>4</v>
      </c>
      <c r="AV61">
        <f t="shared" si="7"/>
        <v>1</v>
      </c>
      <c r="AW61" t="s">
        <v>109</v>
      </c>
      <c r="AX61" s="5"/>
      <c r="AY61" s="5"/>
      <c r="AZ61" s="5">
        <v>1</v>
      </c>
      <c r="BA61" s="5"/>
      <c r="BB61" s="4">
        <v>0</v>
      </c>
      <c r="BC61" s="4">
        <v>0</v>
      </c>
      <c r="BD61" s="4"/>
      <c r="BE61" s="4">
        <v>0</v>
      </c>
      <c r="BF61" s="9">
        <f t="shared" si="8"/>
        <v>4</v>
      </c>
      <c r="BH61" t="s">
        <v>276</v>
      </c>
      <c r="BI61">
        <v>20</v>
      </c>
      <c r="BJ61" t="s">
        <v>209</v>
      </c>
    </row>
    <row r="62" spans="2:63" x14ac:dyDescent="0.35">
      <c r="B62">
        <v>100</v>
      </c>
      <c r="C62">
        <v>2993</v>
      </c>
      <c r="D62">
        <v>1</v>
      </c>
      <c r="F62">
        <v>1</v>
      </c>
      <c r="G62">
        <v>2</v>
      </c>
      <c r="H62">
        <v>2</v>
      </c>
      <c r="M62">
        <v>6</v>
      </c>
      <c r="N62">
        <v>6</v>
      </c>
      <c r="Q62">
        <v>1</v>
      </c>
      <c r="R62">
        <v>1</v>
      </c>
      <c r="U62">
        <v>1</v>
      </c>
      <c r="V62">
        <v>1</v>
      </c>
      <c r="X62">
        <v>1</v>
      </c>
      <c r="Y62">
        <v>1</v>
      </c>
      <c r="Z62">
        <v>1</v>
      </c>
      <c r="AA62">
        <v>1</v>
      </c>
      <c r="AB62">
        <f t="shared" si="0"/>
        <v>4</v>
      </c>
      <c r="AC62">
        <f t="shared" si="1"/>
        <v>1</v>
      </c>
      <c r="AD62">
        <v>2</v>
      </c>
      <c r="AE62">
        <v>2</v>
      </c>
      <c r="AF62">
        <v>2500</v>
      </c>
      <c r="AG62" s="9">
        <v>2</v>
      </c>
      <c r="AH62">
        <f t="shared" si="2"/>
        <v>6</v>
      </c>
      <c r="AI62">
        <f t="shared" si="3"/>
        <v>1</v>
      </c>
      <c r="AK62">
        <v>3</v>
      </c>
      <c r="AL62">
        <v>3</v>
      </c>
      <c r="AM62">
        <v>3</v>
      </c>
      <c r="AN62">
        <v>3</v>
      </c>
      <c r="AO62">
        <f t="shared" si="4"/>
        <v>12</v>
      </c>
      <c r="AP62">
        <f t="shared" si="5"/>
        <v>1</v>
      </c>
      <c r="AQ62">
        <v>7</v>
      </c>
      <c r="AR62">
        <v>5</v>
      </c>
      <c r="AS62">
        <v>5</v>
      </c>
      <c r="AT62">
        <v>5</v>
      </c>
      <c r="AU62">
        <f t="shared" si="6"/>
        <v>16</v>
      </c>
      <c r="AV62">
        <f t="shared" si="7"/>
        <v>0</v>
      </c>
      <c r="AW62" t="s">
        <v>140</v>
      </c>
      <c r="AX62" s="5">
        <v>0</v>
      </c>
      <c r="AY62" s="5"/>
      <c r="AZ62" s="5"/>
      <c r="BA62" s="5"/>
      <c r="BB62" s="4"/>
      <c r="BC62" s="4">
        <v>0</v>
      </c>
      <c r="BD62" s="4">
        <v>0</v>
      </c>
      <c r="BE62" s="4">
        <v>0</v>
      </c>
      <c r="BF62" s="9">
        <f t="shared" si="8"/>
        <v>4</v>
      </c>
      <c r="BH62" t="s">
        <v>277</v>
      </c>
      <c r="BI62">
        <v>23</v>
      </c>
      <c r="BJ62" t="s">
        <v>209</v>
      </c>
    </row>
    <row r="63" spans="2:63" x14ac:dyDescent="0.35">
      <c r="B63">
        <v>100</v>
      </c>
      <c r="C63">
        <v>582</v>
      </c>
      <c r="D63">
        <v>1</v>
      </c>
      <c r="F63">
        <v>1</v>
      </c>
      <c r="I63">
        <v>4</v>
      </c>
      <c r="J63">
        <v>2</v>
      </c>
      <c r="M63">
        <v>5</v>
      </c>
      <c r="N63">
        <v>5</v>
      </c>
      <c r="O63">
        <v>4</v>
      </c>
      <c r="P63">
        <v>3</v>
      </c>
      <c r="U63">
        <v>5</v>
      </c>
      <c r="V63">
        <v>6</v>
      </c>
      <c r="X63">
        <v>2</v>
      </c>
      <c r="Y63">
        <v>2</v>
      </c>
      <c r="Z63">
        <v>4</v>
      </c>
      <c r="AA63">
        <v>2</v>
      </c>
      <c r="AB63">
        <f t="shared" si="0"/>
        <v>10</v>
      </c>
      <c r="AC63">
        <f t="shared" si="1"/>
        <v>1</v>
      </c>
      <c r="AD63">
        <v>3</v>
      </c>
      <c r="AE63">
        <v>2</v>
      </c>
      <c r="AF63">
        <v>1800</v>
      </c>
      <c r="AG63" s="9">
        <v>2</v>
      </c>
      <c r="AH63">
        <f t="shared" si="2"/>
        <v>7</v>
      </c>
      <c r="AI63">
        <f t="shared" si="3"/>
        <v>1</v>
      </c>
      <c r="AK63">
        <v>1</v>
      </c>
      <c r="AL63">
        <v>1</v>
      </c>
      <c r="AM63">
        <v>1</v>
      </c>
      <c r="AN63">
        <v>1</v>
      </c>
      <c r="AO63">
        <f t="shared" si="4"/>
        <v>4</v>
      </c>
      <c r="AP63">
        <f t="shared" si="5"/>
        <v>1</v>
      </c>
      <c r="AQ63">
        <v>7</v>
      </c>
      <c r="AR63">
        <v>3</v>
      </c>
      <c r="AS63">
        <v>1</v>
      </c>
      <c r="AT63">
        <v>2</v>
      </c>
      <c r="AU63">
        <f t="shared" si="6"/>
        <v>7</v>
      </c>
      <c r="AV63">
        <f t="shared" si="7"/>
        <v>1</v>
      </c>
      <c r="AW63" t="s">
        <v>141</v>
      </c>
      <c r="AX63" s="5"/>
      <c r="AY63" s="5"/>
      <c r="AZ63" s="5">
        <v>0</v>
      </c>
      <c r="BA63" s="5"/>
      <c r="BB63" s="4">
        <v>0</v>
      </c>
      <c r="BC63" s="4">
        <v>0</v>
      </c>
      <c r="BD63" s="4"/>
      <c r="BE63" s="4">
        <v>1</v>
      </c>
      <c r="BF63" s="9">
        <f t="shared" si="8"/>
        <v>4</v>
      </c>
      <c r="BH63" t="s">
        <v>277</v>
      </c>
      <c r="BI63">
        <v>22</v>
      </c>
      <c r="BJ63" t="s">
        <v>216</v>
      </c>
    </row>
    <row r="64" spans="2:63" x14ac:dyDescent="0.35">
      <c r="B64">
        <v>100</v>
      </c>
      <c r="C64">
        <v>358</v>
      </c>
      <c r="D64">
        <v>1</v>
      </c>
      <c r="F64">
        <v>1</v>
      </c>
      <c r="I64">
        <v>5</v>
      </c>
      <c r="J64">
        <v>4</v>
      </c>
      <c r="M64">
        <v>5</v>
      </c>
      <c r="N64">
        <v>5</v>
      </c>
      <c r="O64">
        <v>7</v>
      </c>
      <c r="P64">
        <v>7</v>
      </c>
      <c r="U64">
        <v>7</v>
      </c>
      <c r="V64">
        <v>7</v>
      </c>
      <c r="X64">
        <v>1</v>
      </c>
      <c r="Y64">
        <v>1</v>
      </c>
      <c r="Z64">
        <v>1</v>
      </c>
      <c r="AA64">
        <v>1</v>
      </c>
      <c r="AB64">
        <f t="shared" si="0"/>
        <v>4</v>
      </c>
      <c r="AC64">
        <f t="shared" si="1"/>
        <v>1</v>
      </c>
      <c r="AD64">
        <v>1</v>
      </c>
      <c r="AE64">
        <v>1</v>
      </c>
      <c r="AF64">
        <v>2000</v>
      </c>
      <c r="AG64">
        <v>2</v>
      </c>
      <c r="AH64">
        <f t="shared" si="2"/>
        <v>4</v>
      </c>
      <c r="AI64">
        <f t="shared" si="3"/>
        <v>1</v>
      </c>
      <c r="AK64">
        <v>5</v>
      </c>
      <c r="AL64">
        <v>6</v>
      </c>
      <c r="AM64">
        <v>6</v>
      </c>
      <c r="AN64">
        <v>6</v>
      </c>
      <c r="AO64">
        <f t="shared" si="4"/>
        <v>23</v>
      </c>
      <c r="AP64">
        <f t="shared" si="5"/>
        <v>0</v>
      </c>
      <c r="AQ64">
        <v>6</v>
      </c>
      <c r="AR64">
        <v>6</v>
      </c>
      <c r="AS64">
        <v>6</v>
      </c>
      <c r="AT64">
        <v>6</v>
      </c>
      <c r="AU64">
        <f t="shared" si="6"/>
        <v>20</v>
      </c>
      <c r="AV64">
        <f t="shared" si="7"/>
        <v>0</v>
      </c>
      <c r="AX64" s="5"/>
      <c r="AY64" s="5"/>
      <c r="AZ64" s="5">
        <v>0</v>
      </c>
      <c r="BA64" s="5"/>
      <c r="BB64" s="4">
        <v>0</v>
      </c>
      <c r="BC64" s="4">
        <v>0</v>
      </c>
      <c r="BD64" s="4"/>
      <c r="BE64" s="4">
        <v>0</v>
      </c>
      <c r="BF64" s="9">
        <f t="shared" si="8"/>
        <v>4</v>
      </c>
      <c r="BH64" t="s">
        <v>277</v>
      </c>
      <c r="BI64">
        <v>26</v>
      </c>
      <c r="BJ64" t="s">
        <v>223</v>
      </c>
    </row>
    <row r="65" spans="2:63" x14ac:dyDescent="0.35">
      <c r="B65">
        <v>100</v>
      </c>
      <c r="C65">
        <v>324</v>
      </c>
      <c r="D65">
        <v>1</v>
      </c>
      <c r="F65">
        <v>1</v>
      </c>
      <c r="G65">
        <v>2</v>
      </c>
      <c r="H65">
        <v>2</v>
      </c>
      <c r="K65">
        <v>2</v>
      </c>
      <c r="L65">
        <v>2</v>
      </c>
      <c r="O65">
        <v>4</v>
      </c>
      <c r="P65">
        <v>3</v>
      </c>
      <c r="U65">
        <v>4</v>
      </c>
      <c r="V65">
        <v>3</v>
      </c>
      <c r="X65">
        <v>5</v>
      </c>
      <c r="Y65">
        <v>3</v>
      </c>
      <c r="Z65">
        <v>4</v>
      </c>
      <c r="AA65">
        <v>5</v>
      </c>
      <c r="AB65">
        <f t="shared" si="0"/>
        <v>17</v>
      </c>
      <c r="AC65">
        <f t="shared" si="1"/>
        <v>0</v>
      </c>
      <c r="AD65">
        <v>2</v>
      </c>
      <c r="AE65">
        <v>3</v>
      </c>
      <c r="AF65">
        <v>2500</v>
      </c>
      <c r="AG65" s="9">
        <v>2</v>
      </c>
      <c r="AH65">
        <f t="shared" si="2"/>
        <v>7</v>
      </c>
      <c r="AI65">
        <f t="shared" si="3"/>
        <v>1</v>
      </c>
      <c r="AK65">
        <v>4</v>
      </c>
      <c r="AL65">
        <v>3</v>
      </c>
      <c r="AM65">
        <v>3</v>
      </c>
      <c r="AN65">
        <v>5</v>
      </c>
      <c r="AO65">
        <f t="shared" si="4"/>
        <v>15</v>
      </c>
      <c r="AP65">
        <f t="shared" si="5"/>
        <v>1</v>
      </c>
      <c r="AQ65">
        <v>6</v>
      </c>
      <c r="AR65">
        <v>6</v>
      </c>
      <c r="AS65">
        <v>4</v>
      </c>
      <c r="AT65">
        <v>4</v>
      </c>
      <c r="AU65">
        <f t="shared" si="6"/>
        <v>16</v>
      </c>
      <c r="AV65">
        <f t="shared" si="7"/>
        <v>0</v>
      </c>
      <c r="AW65" t="s">
        <v>142</v>
      </c>
      <c r="AX65" s="5">
        <v>1</v>
      </c>
      <c r="AY65" s="5">
        <v>0</v>
      </c>
      <c r="AZ65" s="5">
        <v>0</v>
      </c>
      <c r="BA65" s="5"/>
      <c r="BB65" s="4"/>
      <c r="BC65" s="4"/>
      <c r="BD65" s="4"/>
      <c r="BE65" s="4">
        <v>0</v>
      </c>
      <c r="BF65" s="9">
        <f t="shared" si="8"/>
        <v>4</v>
      </c>
      <c r="BH65" t="s">
        <v>277</v>
      </c>
      <c r="BI65">
        <v>22</v>
      </c>
      <c r="BJ65" t="s">
        <v>209</v>
      </c>
    </row>
    <row r="66" spans="2:63" x14ac:dyDescent="0.35">
      <c r="B66">
        <v>100</v>
      </c>
      <c r="C66">
        <v>388</v>
      </c>
      <c r="D66">
        <v>1</v>
      </c>
      <c r="F66">
        <v>1</v>
      </c>
      <c r="G66">
        <v>1</v>
      </c>
      <c r="H66">
        <v>1</v>
      </c>
      <c r="M66">
        <v>5</v>
      </c>
      <c r="N66">
        <v>6</v>
      </c>
      <c r="Q66">
        <v>6</v>
      </c>
      <c r="R66">
        <v>6</v>
      </c>
      <c r="U66">
        <v>1</v>
      </c>
      <c r="V66">
        <v>3</v>
      </c>
      <c r="X66">
        <v>3</v>
      </c>
      <c r="Y66">
        <v>2</v>
      </c>
      <c r="Z66">
        <v>3</v>
      </c>
      <c r="AA66">
        <v>2</v>
      </c>
      <c r="AB66">
        <f t="shared" si="0"/>
        <v>10</v>
      </c>
      <c r="AC66">
        <f t="shared" si="1"/>
        <v>1</v>
      </c>
      <c r="AD66">
        <v>3</v>
      </c>
      <c r="AE66">
        <v>2</v>
      </c>
      <c r="AF66">
        <v>2000</v>
      </c>
      <c r="AG66">
        <v>2</v>
      </c>
      <c r="AH66">
        <f t="shared" si="2"/>
        <v>7</v>
      </c>
      <c r="AI66">
        <f t="shared" si="3"/>
        <v>1</v>
      </c>
      <c r="AK66">
        <v>3</v>
      </c>
      <c r="AL66">
        <v>2</v>
      </c>
      <c r="AM66">
        <v>4</v>
      </c>
      <c r="AN66">
        <v>2</v>
      </c>
      <c r="AO66">
        <f t="shared" si="4"/>
        <v>11</v>
      </c>
      <c r="AP66">
        <f t="shared" si="5"/>
        <v>1</v>
      </c>
      <c r="AQ66">
        <v>6</v>
      </c>
      <c r="AR66">
        <v>6</v>
      </c>
      <c r="AS66">
        <v>5</v>
      </c>
      <c r="AT66">
        <v>2</v>
      </c>
      <c r="AU66">
        <f t="shared" si="6"/>
        <v>15</v>
      </c>
      <c r="AV66">
        <f t="shared" si="7"/>
        <v>1</v>
      </c>
      <c r="AX66" s="5">
        <v>0</v>
      </c>
      <c r="AY66" s="5"/>
      <c r="AZ66" s="5"/>
      <c r="BA66" s="5"/>
      <c r="BB66" s="4"/>
      <c r="BC66" s="4">
        <v>0</v>
      </c>
      <c r="BD66" s="4">
        <v>0</v>
      </c>
      <c r="BE66" s="4">
        <v>0</v>
      </c>
      <c r="BF66" s="9">
        <f t="shared" si="8"/>
        <v>4</v>
      </c>
      <c r="BH66" t="s">
        <v>277</v>
      </c>
      <c r="BI66">
        <v>23</v>
      </c>
      <c r="BJ66" t="s">
        <v>209</v>
      </c>
    </row>
    <row r="67" spans="2:63" x14ac:dyDescent="0.35">
      <c r="B67">
        <v>100</v>
      </c>
      <c r="C67">
        <v>467</v>
      </c>
      <c r="D67">
        <v>1</v>
      </c>
      <c r="F67">
        <v>1</v>
      </c>
      <c r="I67">
        <v>5</v>
      </c>
      <c r="J67">
        <v>3</v>
      </c>
      <c r="K67">
        <v>3</v>
      </c>
      <c r="L67">
        <v>2</v>
      </c>
      <c r="Q67">
        <v>6</v>
      </c>
      <c r="R67">
        <v>6</v>
      </c>
      <c r="U67">
        <v>6</v>
      </c>
      <c r="V67">
        <v>6</v>
      </c>
      <c r="X67">
        <v>2</v>
      </c>
      <c r="Y67">
        <v>1</v>
      </c>
      <c r="Z67">
        <v>3</v>
      </c>
      <c r="AA67">
        <v>3</v>
      </c>
      <c r="AB67">
        <f t="shared" ref="AB67:AB74" si="9">SUM(X67:AA67)</f>
        <v>9</v>
      </c>
      <c r="AC67">
        <f t="shared" ref="AC67:AC130" si="10">IF(AB67&lt;16,1,0)</f>
        <v>1</v>
      </c>
      <c r="AD67">
        <v>3</v>
      </c>
      <c r="AE67">
        <v>2</v>
      </c>
      <c r="AF67">
        <v>2000</v>
      </c>
      <c r="AG67" s="9">
        <v>2</v>
      </c>
      <c r="AH67">
        <f t="shared" ref="AH67:AH130" si="11">AD67+AE67+AG67</f>
        <v>7</v>
      </c>
      <c r="AI67">
        <f t="shared" ref="AI67:AI130" si="12">IF(AH67&lt;12,1,0)</f>
        <v>1</v>
      </c>
      <c r="AK67">
        <v>3</v>
      </c>
      <c r="AL67">
        <v>3</v>
      </c>
      <c r="AM67">
        <v>3</v>
      </c>
      <c r="AN67">
        <v>3</v>
      </c>
      <c r="AO67">
        <f t="shared" ref="AO67:AO74" si="13">SUM(AK67:AN67)</f>
        <v>12</v>
      </c>
      <c r="AP67">
        <f t="shared" ref="AP67:AP130" si="14">IF(AO67&lt;16,1,0)</f>
        <v>1</v>
      </c>
      <c r="AQ67">
        <v>6</v>
      </c>
      <c r="AR67">
        <v>6</v>
      </c>
      <c r="AS67">
        <v>6</v>
      </c>
      <c r="AT67">
        <v>6</v>
      </c>
      <c r="AU67">
        <f t="shared" ref="AU67:AU130" si="15">(8-AQ67)+SUM(AR67:AT67)</f>
        <v>20</v>
      </c>
      <c r="AV67">
        <f t="shared" ref="AV67:AV130" si="16">IF(AU67&lt;16,1,0)</f>
        <v>0</v>
      </c>
      <c r="AW67" t="s">
        <v>143</v>
      </c>
      <c r="AX67" s="5"/>
      <c r="AY67" s="5">
        <v>0</v>
      </c>
      <c r="AZ67" s="5"/>
      <c r="BA67" s="5"/>
      <c r="BB67" s="4">
        <v>0</v>
      </c>
      <c r="BC67" s="4"/>
      <c r="BD67" s="4">
        <v>0</v>
      </c>
      <c r="BE67" s="4">
        <v>0</v>
      </c>
      <c r="BF67" s="9">
        <f t="shared" ref="BF67:BF130" si="17">COUNT(AX67:BE67)</f>
        <v>4</v>
      </c>
      <c r="BH67" t="s">
        <v>276</v>
      </c>
      <c r="BI67">
        <v>24</v>
      </c>
      <c r="BJ67" t="s">
        <v>209</v>
      </c>
    </row>
    <row r="68" spans="2:63" x14ac:dyDescent="0.35">
      <c r="B68">
        <v>100</v>
      </c>
      <c r="C68">
        <v>75357</v>
      </c>
      <c r="D68">
        <v>1</v>
      </c>
      <c r="F68">
        <v>1</v>
      </c>
      <c r="G68">
        <v>4</v>
      </c>
      <c r="H68">
        <v>2</v>
      </c>
      <c r="K68">
        <v>5</v>
      </c>
      <c r="L68">
        <v>3</v>
      </c>
      <c r="Q68">
        <v>5</v>
      </c>
      <c r="R68">
        <v>6</v>
      </c>
      <c r="U68">
        <v>4</v>
      </c>
      <c r="V68">
        <v>5</v>
      </c>
      <c r="X68">
        <v>1</v>
      </c>
      <c r="Y68">
        <v>1</v>
      </c>
      <c r="Z68">
        <v>1</v>
      </c>
      <c r="AA68">
        <v>1</v>
      </c>
      <c r="AB68">
        <f t="shared" si="9"/>
        <v>4</v>
      </c>
      <c r="AC68">
        <f t="shared" si="10"/>
        <v>1</v>
      </c>
      <c r="AD68">
        <v>3</v>
      </c>
      <c r="AE68">
        <v>3</v>
      </c>
      <c r="AF68">
        <v>2000</v>
      </c>
      <c r="AG68">
        <v>2</v>
      </c>
      <c r="AH68">
        <f t="shared" si="11"/>
        <v>8</v>
      </c>
      <c r="AI68">
        <f t="shared" si="12"/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4</v>
      </c>
      <c r="AP68">
        <f t="shared" si="14"/>
        <v>1</v>
      </c>
      <c r="AQ68">
        <v>6</v>
      </c>
      <c r="AR68">
        <v>5</v>
      </c>
      <c r="AS68">
        <v>2</v>
      </c>
      <c r="AT68">
        <v>1</v>
      </c>
      <c r="AU68">
        <f t="shared" si="15"/>
        <v>10</v>
      </c>
      <c r="AV68">
        <f t="shared" si="16"/>
        <v>1</v>
      </c>
      <c r="AX68" s="5">
        <v>0</v>
      </c>
      <c r="AY68" s="5">
        <v>0</v>
      </c>
      <c r="AZ68" s="5"/>
      <c r="BA68" s="5"/>
      <c r="BB68" s="4"/>
      <c r="BC68" s="4"/>
      <c r="BD68" s="4">
        <v>0</v>
      </c>
      <c r="BE68" s="4">
        <v>0</v>
      </c>
      <c r="BF68" s="9">
        <f t="shared" si="17"/>
        <v>4</v>
      </c>
      <c r="BH68" t="s">
        <v>277</v>
      </c>
      <c r="BI68">
        <v>21</v>
      </c>
      <c r="BJ68" t="s">
        <v>210</v>
      </c>
    </row>
    <row r="69" spans="2:63" x14ac:dyDescent="0.35">
      <c r="B69">
        <v>100</v>
      </c>
      <c r="C69">
        <v>281</v>
      </c>
      <c r="D69">
        <v>1</v>
      </c>
      <c r="F69">
        <v>1</v>
      </c>
      <c r="I69">
        <v>6</v>
      </c>
      <c r="J69">
        <v>5</v>
      </c>
      <c r="K69">
        <v>1</v>
      </c>
      <c r="L69">
        <v>1</v>
      </c>
      <c r="O69">
        <v>4</v>
      </c>
      <c r="P69">
        <v>3</v>
      </c>
      <c r="S69">
        <v>5</v>
      </c>
      <c r="T69">
        <v>4</v>
      </c>
      <c r="X69">
        <v>2</v>
      </c>
      <c r="Y69">
        <v>1</v>
      </c>
      <c r="Z69">
        <v>2</v>
      </c>
      <c r="AA69">
        <v>3</v>
      </c>
      <c r="AB69">
        <f t="shared" si="9"/>
        <v>8</v>
      </c>
      <c r="AC69">
        <f t="shared" si="10"/>
        <v>1</v>
      </c>
      <c r="AD69">
        <v>5</v>
      </c>
      <c r="AE69">
        <v>2</v>
      </c>
      <c r="AF69" t="s">
        <v>71</v>
      </c>
      <c r="AG69" s="9">
        <v>2</v>
      </c>
      <c r="AH69">
        <f t="shared" si="11"/>
        <v>9</v>
      </c>
      <c r="AI69">
        <f t="shared" si="12"/>
        <v>1</v>
      </c>
      <c r="AK69">
        <v>3</v>
      </c>
      <c r="AL69">
        <v>6</v>
      </c>
      <c r="AM69">
        <v>5</v>
      </c>
      <c r="AN69">
        <v>4</v>
      </c>
      <c r="AO69">
        <f t="shared" si="13"/>
        <v>18</v>
      </c>
      <c r="AP69">
        <f t="shared" si="14"/>
        <v>0</v>
      </c>
      <c r="AQ69">
        <v>6</v>
      </c>
      <c r="AR69">
        <v>5</v>
      </c>
      <c r="AS69">
        <v>2</v>
      </c>
      <c r="AT69">
        <v>2</v>
      </c>
      <c r="AU69">
        <f t="shared" si="15"/>
        <v>11</v>
      </c>
      <c r="AV69">
        <f t="shared" si="16"/>
        <v>1</v>
      </c>
      <c r="AW69" t="s">
        <v>144</v>
      </c>
      <c r="AX69" s="5"/>
      <c r="AY69" s="5">
        <v>0</v>
      </c>
      <c r="AZ69" s="5">
        <v>0</v>
      </c>
      <c r="BA69" s="5">
        <v>0</v>
      </c>
      <c r="BB69" s="4">
        <v>0</v>
      </c>
      <c r="BC69" s="4"/>
      <c r="BD69" s="4"/>
      <c r="BE69" s="4"/>
      <c r="BF69" s="9">
        <f t="shared" si="17"/>
        <v>4</v>
      </c>
      <c r="BH69" t="s">
        <v>276</v>
      </c>
      <c r="BI69">
        <v>21</v>
      </c>
      <c r="BJ69" t="s">
        <v>209</v>
      </c>
      <c r="BK69" t="s">
        <v>253</v>
      </c>
    </row>
    <row r="70" spans="2:63" x14ac:dyDescent="0.35">
      <c r="B70">
        <v>100</v>
      </c>
      <c r="C70">
        <v>3515</v>
      </c>
      <c r="D70">
        <v>1</v>
      </c>
      <c r="F70">
        <v>1</v>
      </c>
      <c r="I70">
        <v>6</v>
      </c>
      <c r="J70">
        <v>6</v>
      </c>
      <c r="K70">
        <v>1</v>
      </c>
      <c r="L70">
        <v>1</v>
      </c>
      <c r="Q70">
        <v>3</v>
      </c>
      <c r="R70">
        <v>2</v>
      </c>
      <c r="S70">
        <v>5</v>
      </c>
      <c r="T70">
        <v>6</v>
      </c>
      <c r="X70">
        <v>3</v>
      </c>
      <c r="Y70">
        <v>3</v>
      </c>
      <c r="Z70">
        <v>5</v>
      </c>
      <c r="AA70">
        <v>3</v>
      </c>
      <c r="AB70">
        <f t="shared" si="9"/>
        <v>14</v>
      </c>
      <c r="AC70">
        <f t="shared" si="10"/>
        <v>1</v>
      </c>
      <c r="AD70">
        <v>2</v>
      </c>
      <c r="AE70">
        <v>3</v>
      </c>
      <c r="AF70">
        <v>3000</v>
      </c>
      <c r="AG70" s="8">
        <v>6</v>
      </c>
      <c r="AH70">
        <f t="shared" si="11"/>
        <v>11</v>
      </c>
      <c r="AI70">
        <f t="shared" si="12"/>
        <v>1</v>
      </c>
      <c r="AK70">
        <v>2</v>
      </c>
      <c r="AL70">
        <v>2</v>
      </c>
      <c r="AM70">
        <v>3</v>
      </c>
      <c r="AN70">
        <v>2</v>
      </c>
      <c r="AO70">
        <f t="shared" si="13"/>
        <v>9</v>
      </c>
      <c r="AP70">
        <f t="shared" si="14"/>
        <v>1</v>
      </c>
      <c r="AQ70">
        <v>7</v>
      </c>
      <c r="AR70">
        <v>5</v>
      </c>
      <c r="AS70">
        <v>5</v>
      </c>
      <c r="AT70">
        <v>4</v>
      </c>
      <c r="AU70">
        <f t="shared" si="15"/>
        <v>15</v>
      </c>
      <c r="AV70">
        <f t="shared" si="16"/>
        <v>1</v>
      </c>
      <c r="AX70" s="5"/>
      <c r="AY70" s="5">
        <v>0</v>
      </c>
      <c r="AZ70" s="5"/>
      <c r="BA70" s="5">
        <v>0</v>
      </c>
      <c r="BB70" s="4">
        <v>0</v>
      </c>
      <c r="BC70" s="4"/>
      <c r="BD70" s="4">
        <v>0</v>
      </c>
      <c r="BE70" s="4"/>
      <c r="BF70" s="9">
        <f t="shared" si="17"/>
        <v>4</v>
      </c>
      <c r="BH70" t="s">
        <v>276</v>
      </c>
      <c r="BI70">
        <v>25</v>
      </c>
      <c r="BJ70" t="s">
        <v>223</v>
      </c>
    </row>
    <row r="71" spans="2:63" x14ac:dyDescent="0.35">
      <c r="B71">
        <v>100</v>
      </c>
      <c r="C71">
        <v>1885</v>
      </c>
      <c r="D71">
        <v>1</v>
      </c>
      <c r="F71">
        <v>1</v>
      </c>
      <c r="I71">
        <v>5</v>
      </c>
      <c r="J71">
        <v>6</v>
      </c>
      <c r="K71">
        <v>2</v>
      </c>
      <c r="L71">
        <v>5</v>
      </c>
      <c r="Q71">
        <v>5</v>
      </c>
      <c r="R71">
        <v>6</v>
      </c>
      <c r="S71">
        <v>4</v>
      </c>
      <c r="T71">
        <v>4</v>
      </c>
      <c r="X71">
        <v>3</v>
      </c>
      <c r="Y71">
        <v>2</v>
      </c>
      <c r="Z71">
        <v>1</v>
      </c>
      <c r="AA71">
        <v>2</v>
      </c>
      <c r="AB71">
        <f t="shared" si="9"/>
        <v>8</v>
      </c>
      <c r="AC71">
        <f t="shared" si="10"/>
        <v>1</v>
      </c>
      <c r="AD71">
        <v>2</v>
      </c>
      <c r="AE71">
        <v>2</v>
      </c>
      <c r="AF71" t="s">
        <v>72</v>
      </c>
      <c r="AG71" s="8">
        <v>6</v>
      </c>
      <c r="AH71">
        <f t="shared" si="11"/>
        <v>10</v>
      </c>
      <c r="AI71">
        <f t="shared" si="12"/>
        <v>1</v>
      </c>
      <c r="AK71">
        <v>2</v>
      </c>
      <c r="AL71">
        <v>2</v>
      </c>
      <c r="AM71">
        <v>2</v>
      </c>
      <c r="AN71">
        <v>1</v>
      </c>
      <c r="AO71">
        <f t="shared" si="13"/>
        <v>7</v>
      </c>
      <c r="AP71">
        <f t="shared" si="14"/>
        <v>1</v>
      </c>
      <c r="AQ71">
        <v>6</v>
      </c>
      <c r="AR71">
        <v>5</v>
      </c>
      <c r="AS71">
        <v>2</v>
      </c>
      <c r="AT71">
        <v>2</v>
      </c>
      <c r="AU71">
        <f t="shared" si="15"/>
        <v>11</v>
      </c>
      <c r="AV71">
        <f t="shared" si="16"/>
        <v>1</v>
      </c>
      <c r="AW71" t="s">
        <v>145</v>
      </c>
      <c r="AX71" s="5"/>
      <c r="AY71" s="5">
        <v>0</v>
      </c>
      <c r="AZ71" s="5"/>
      <c r="BA71" s="5">
        <v>0</v>
      </c>
      <c r="BB71" s="4">
        <v>0</v>
      </c>
      <c r="BC71" s="4"/>
      <c r="BD71" s="4">
        <v>0</v>
      </c>
      <c r="BE71" s="4"/>
      <c r="BF71" s="9">
        <f t="shared" si="17"/>
        <v>4</v>
      </c>
      <c r="BH71" t="s">
        <v>277</v>
      </c>
      <c r="BI71">
        <v>23</v>
      </c>
      <c r="BJ71" t="s">
        <v>226</v>
      </c>
    </row>
    <row r="72" spans="2:63" x14ac:dyDescent="0.35">
      <c r="B72">
        <v>100</v>
      </c>
      <c r="C72">
        <v>339</v>
      </c>
      <c r="D72">
        <v>1</v>
      </c>
      <c r="F72">
        <v>1</v>
      </c>
      <c r="I72">
        <v>5</v>
      </c>
      <c r="J72">
        <v>3</v>
      </c>
      <c r="K72">
        <v>2</v>
      </c>
      <c r="L72">
        <v>1</v>
      </c>
      <c r="Q72">
        <v>5</v>
      </c>
      <c r="R72">
        <v>3</v>
      </c>
      <c r="U72">
        <v>5</v>
      </c>
      <c r="V72">
        <v>3</v>
      </c>
      <c r="X72">
        <v>3</v>
      </c>
      <c r="Y72">
        <v>5</v>
      </c>
      <c r="Z72">
        <v>3</v>
      </c>
      <c r="AA72">
        <v>4</v>
      </c>
      <c r="AB72">
        <f t="shared" si="9"/>
        <v>15</v>
      </c>
      <c r="AC72">
        <f t="shared" si="10"/>
        <v>1</v>
      </c>
      <c r="AD72">
        <v>6</v>
      </c>
      <c r="AE72">
        <v>6</v>
      </c>
      <c r="AF72" t="s">
        <v>73</v>
      </c>
      <c r="AG72" s="8">
        <v>6</v>
      </c>
      <c r="AH72">
        <f t="shared" si="11"/>
        <v>18</v>
      </c>
      <c r="AI72">
        <f t="shared" si="12"/>
        <v>0</v>
      </c>
      <c r="AK72">
        <v>3</v>
      </c>
      <c r="AL72">
        <v>5</v>
      </c>
      <c r="AM72">
        <v>2</v>
      </c>
      <c r="AN72">
        <v>5</v>
      </c>
      <c r="AO72">
        <f t="shared" si="13"/>
        <v>15</v>
      </c>
      <c r="AP72">
        <f t="shared" si="14"/>
        <v>1</v>
      </c>
      <c r="AQ72">
        <v>7</v>
      </c>
      <c r="AR72">
        <v>7</v>
      </c>
      <c r="AS72">
        <v>6</v>
      </c>
      <c r="AT72">
        <v>6</v>
      </c>
      <c r="AU72">
        <f t="shared" si="15"/>
        <v>20</v>
      </c>
      <c r="AV72">
        <f t="shared" si="16"/>
        <v>0</v>
      </c>
      <c r="AW72" t="s">
        <v>73</v>
      </c>
      <c r="AX72" s="5"/>
      <c r="AY72" s="5">
        <v>0</v>
      </c>
      <c r="AZ72" s="5"/>
      <c r="BA72" s="5"/>
      <c r="BB72" s="4">
        <v>0</v>
      </c>
      <c r="BC72" s="4"/>
      <c r="BD72" s="4">
        <v>0</v>
      </c>
      <c r="BE72" s="4">
        <v>0</v>
      </c>
      <c r="BF72" s="9">
        <f t="shared" si="17"/>
        <v>4</v>
      </c>
      <c r="BH72" t="s">
        <v>277</v>
      </c>
      <c r="BI72">
        <v>23</v>
      </c>
      <c r="BJ72" t="s">
        <v>209</v>
      </c>
      <c r="BK72" t="s">
        <v>252</v>
      </c>
    </row>
    <row r="73" spans="2:63" x14ac:dyDescent="0.35">
      <c r="B73">
        <v>100</v>
      </c>
      <c r="C73">
        <v>469</v>
      </c>
      <c r="D73">
        <v>1</v>
      </c>
      <c r="F73">
        <v>1</v>
      </c>
      <c r="G73">
        <v>2</v>
      </c>
      <c r="H73">
        <v>2</v>
      </c>
      <c r="M73">
        <v>7</v>
      </c>
      <c r="N73">
        <v>6</v>
      </c>
      <c r="Q73">
        <v>6</v>
      </c>
      <c r="R73">
        <v>6</v>
      </c>
      <c r="U73">
        <v>6</v>
      </c>
      <c r="V73">
        <v>7</v>
      </c>
      <c r="X73">
        <v>5</v>
      </c>
      <c r="Y73">
        <v>5</v>
      </c>
      <c r="Z73">
        <v>6</v>
      </c>
      <c r="AA73">
        <v>5</v>
      </c>
      <c r="AB73">
        <f t="shared" si="9"/>
        <v>21</v>
      </c>
      <c r="AC73">
        <f t="shared" si="10"/>
        <v>0</v>
      </c>
      <c r="AD73">
        <v>1</v>
      </c>
      <c r="AE73">
        <v>3</v>
      </c>
      <c r="AF73">
        <v>3000</v>
      </c>
      <c r="AG73" s="9">
        <v>2</v>
      </c>
      <c r="AH73">
        <f t="shared" si="11"/>
        <v>6</v>
      </c>
      <c r="AI73">
        <f t="shared" si="12"/>
        <v>1</v>
      </c>
      <c r="AK73">
        <v>1</v>
      </c>
      <c r="AL73">
        <v>1</v>
      </c>
      <c r="AM73">
        <v>1</v>
      </c>
      <c r="AN73">
        <v>3</v>
      </c>
      <c r="AO73">
        <f t="shared" si="13"/>
        <v>6</v>
      </c>
      <c r="AP73">
        <f t="shared" si="14"/>
        <v>1</v>
      </c>
      <c r="AQ73">
        <v>7</v>
      </c>
      <c r="AR73">
        <v>3</v>
      </c>
      <c r="AS73">
        <v>2</v>
      </c>
      <c r="AT73">
        <v>1</v>
      </c>
      <c r="AU73">
        <f t="shared" si="15"/>
        <v>7</v>
      </c>
      <c r="AV73">
        <f t="shared" si="16"/>
        <v>1</v>
      </c>
      <c r="AW73" t="s">
        <v>146</v>
      </c>
      <c r="AX73" s="5">
        <v>0</v>
      </c>
      <c r="AY73" s="5"/>
      <c r="AZ73" s="5"/>
      <c r="BA73" s="5"/>
      <c r="BB73" s="4"/>
      <c r="BC73" s="4">
        <v>0</v>
      </c>
      <c r="BD73" s="4">
        <v>1</v>
      </c>
      <c r="BE73" s="4">
        <v>1</v>
      </c>
      <c r="BF73" s="9">
        <f t="shared" si="17"/>
        <v>4</v>
      </c>
      <c r="BH73" t="s">
        <v>277</v>
      </c>
      <c r="BI73">
        <v>24</v>
      </c>
      <c r="BJ73" t="s">
        <v>209</v>
      </c>
      <c r="BK73" t="s">
        <v>254</v>
      </c>
    </row>
    <row r="74" spans="2:63" x14ac:dyDescent="0.35">
      <c r="B74">
        <v>100</v>
      </c>
      <c r="C74">
        <v>418</v>
      </c>
      <c r="D74">
        <v>1</v>
      </c>
      <c r="F74">
        <v>1</v>
      </c>
      <c r="I74">
        <v>6</v>
      </c>
      <c r="J74">
        <v>3</v>
      </c>
      <c r="M74">
        <v>5</v>
      </c>
      <c r="N74">
        <v>2</v>
      </c>
      <c r="Q74">
        <v>2</v>
      </c>
      <c r="R74">
        <v>1</v>
      </c>
      <c r="U74">
        <v>5</v>
      </c>
      <c r="V74">
        <v>6</v>
      </c>
      <c r="X74">
        <v>1</v>
      </c>
      <c r="Y74">
        <v>2</v>
      </c>
      <c r="Z74">
        <v>2</v>
      </c>
      <c r="AA74">
        <v>2</v>
      </c>
      <c r="AB74">
        <f t="shared" si="9"/>
        <v>7</v>
      </c>
      <c r="AC74">
        <f t="shared" si="10"/>
        <v>1</v>
      </c>
      <c r="AD74">
        <v>3</v>
      </c>
      <c r="AE74">
        <v>2</v>
      </c>
      <c r="AF74">
        <v>2600</v>
      </c>
      <c r="AG74" s="9">
        <v>2</v>
      </c>
      <c r="AH74">
        <f t="shared" si="11"/>
        <v>7</v>
      </c>
      <c r="AI74">
        <f t="shared" si="12"/>
        <v>1</v>
      </c>
      <c r="AK74">
        <v>2</v>
      </c>
      <c r="AL74">
        <v>3</v>
      </c>
      <c r="AM74">
        <v>3</v>
      </c>
      <c r="AN74">
        <v>3</v>
      </c>
      <c r="AO74">
        <f t="shared" si="13"/>
        <v>11</v>
      </c>
      <c r="AP74">
        <f t="shared" si="14"/>
        <v>1</v>
      </c>
      <c r="AQ74">
        <v>6</v>
      </c>
      <c r="AR74">
        <v>5</v>
      </c>
      <c r="AS74">
        <v>7</v>
      </c>
      <c r="AT74">
        <v>3</v>
      </c>
      <c r="AU74">
        <f t="shared" si="15"/>
        <v>17</v>
      </c>
      <c r="AV74">
        <f t="shared" si="16"/>
        <v>0</v>
      </c>
      <c r="AW74" t="s">
        <v>147</v>
      </c>
      <c r="AX74" s="5"/>
      <c r="AY74" s="5"/>
      <c r="AZ74" s="5"/>
      <c r="BA74" s="5"/>
      <c r="BB74" s="4">
        <v>0</v>
      </c>
      <c r="BC74" s="4">
        <v>0</v>
      </c>
      <c r="BD74" s="4">
        <v>1</v>
      </c>
      <c r="BE74" s="4">
        <v>1</v>
      </c>
      <c r="BF74" s="9">
        <f t="shared" si="17"/>
        <v>4</v>
      </c>
      <c r="BH74" t="s">
        <v>276</v>
      </c>
      <c r="BI74">
        <v>25</v>
      </c>
      <c r="BJ74" t="s">
        <v>209</v>
      </c>
      <c r="BK74" t="s">
        <v>252</v>
      </c>
    </row>
    <row r="75" spans="2:63" x14ac:dyDescent="0.35">
      <c r="B75">
        <v>100</v>
      </c>
      <c r="C75">
        <v>504</v>
      </c>
      <c r="D75">
        <v>1</v>
      </c>
      <c r="F75">
        <v>1</v>
      </c>
      <c r="G75">
        <v>5</v>
      </c>
      <c r="H75">
        <v>3</v>
      </c>
      <c r="M75">
        <v>7</v>
      </c>
      <c r="N75">
        <v>6</v>
      </c>
      <c r="O75">
        <v>6</v>
      </c>
      <c r="P75">
        <v>7</v>
      </c>
      <c r="S75">
        <v>7</v>
      </c>
      <c r="T75">
        <v>7</v>
      </c>
      <c r="X75">
        <v>2</v>
      </c>
      <c r="Y75">
        <v>2</v>
      </c>
      <c r="Z75">
        <v>2</v>
      </c>
      <c r="AA75">
        <v>3</v>
      </c>
      <c r="AB75">
        <f t="shared" ref="AB75:AB96" si="18">SUM(X75:AA75)</f>
        <v>9</v>
      </c>
      <c r="AC75">
        <f t="shared" si="10"/>
        <v>1</v>
      </c>
      <c r="AD75">
        <v>5</v>
      </c>
      <c r="AE75">
        <v>5</v>
      </c>
      <c r="AF75" t="s">
        <v>74</v>
      </c>
      <c r="AG75" s="8">
        <v>6</v>
      </c>
      <c r="AH75">
        <f t="shared" si="11"/>
        <v>16</v>
      </c>
      <c r="AI75">
        <f t="shared" si="12"/>
        <v>0</v>
      </c>
      <c r="AK75">
        <v>2</v>
      </c>
      <c r="AL75">
        <v>2</v>
      </c>
      <c r="AM75">
        <v>2</v>
      </c>
      <c r="AN75">
        <v>2</v>
      </c>
      <c r="AO75">
        <f t="shared" ref="AO75:AO97" si="19">SUM(AK75:AN75)</f>
        <v>8</v>
      </c>
      <c r="AP75">
        <f t="shared" si="14"/>
        <v>1</v>
      </c>
      <c r="AQ75">
        <v>6</v>
      </c>
      <c r="AR75">
        <v>5</v>
      </c>
      <c r="AS75">
        <v>5</v>
      </c>
      <c r="AT75">
        <v>1</v>
      </c>
      <c r="AU75">
        <f t="shared" si="15"/>
        <v>13</v>
      </c>
      <c r="AV75">
        <f t="shared" si="16"/>
        <v>1</v>
      </c>
      <c r="AW75" t="s">
        <v>148</v>
      </c>
      <c r="AX75" s="5">
        <v>0</v>
      </c>
      <c r="AY75" s="5"/>
      <c r="AZ75" s="5">
        <v>0</v>
      </c>
      <c r="BA75" s="5">
        <v>0</v>
      </c>
      <c r="BB75" s="4"/>
      <c r="BC75" s="4">
        <v>0</v>
      </c>
      <c r="BD75" s="4"/>
      <c r="BE75" s="4"/>
      <c r="BF75" s="9">
        <f t="shared" si="17"/>
        <v>4</v>
      </c>
      <c r="BH75" t="s">
        <v>277</v>
      </c>
      <c r="BI75">
        <v>27</v>
      </c>
      <c r="BJ75" t="s">
        <v>209</v>
      </c>
    </row>
    <row r="76" spans="2:63" x14ac:dyDescent="0.35">
      <c r="B76">
        <v>97</v>
      </c>
      <c r="C76">
        <v>213</v>
      </c>
      <c r="D76">
        <v>0</v>
      </c>
      <c r="F76">
        <v>1</v>
      </c>
      <c r="I76">
        <v>5</v>
      </c>
      <c r="J76">
        <v>6</v>
      </c>
      <c r="M76">
        <v>5</v>
      </c>
      <c r="N76">
        <v>6</v>
      </c>
      <c r="Q76">
        <v>7</v>
      </c>
      <c r="R76">
        <v>7</v>
      </c>
      <c r="S76">
        <v>7</v>
      </c>
      <c r="T76">
        <v>7</v>
      </c>
      <c r="X76">
        <v>1</v>
      </c>
      <c r="Y76">
        <v>2</v>
      </c>
      <c r="Z76">
        <v>6</v>
      </c>
      <c r="AA76">
        <v>3</v>
      </c>
      <c r="AB76">
        <f t="shared" si="18"/>
        <v>12</v>
      </c>
      <c r="AC76">
        <f t="shared" si="10"/>
        <v>1</v>
      </c>
      <c r="AD76">
        <v>2</v>
      </c>
      <c r="AE76">
        <v>2</v>
      </c>
      <c r="AF76" t="s">
        <v>75</v>
      </c>
      <c r="AG76" s="8">
        <v>6</v>
      </c>
      <c r="AH76">
        <f t="shared" si="11"/>
        <v>10</v>
      </c>
      <c r="AI76">
        <f t="shared" si="12"/>
        <v>1</v>
      </c>
      <c r="AK76">
        <v>2</v>
      </c>
      <c r="AL76">
        <v>3</v>
      </c>
      <c r="AM76">
        <v>3</v>
      </c>
      <c r="AN76">
        <v>3</v>
      </c>
      <c r="AO76">
        <f t="shared" si="19"/>
        <v>11</v>
      </c>
      <c r="AP76">
        <f t="shared" si="14"/>
        <v>1</v>
      </c>
      <c r="AQ76">
        <v>7</v>
      </c>
      <c r="AR76">
        <v>4</v>
      </c>
      <c r="AS76">
        <v>3</v>
      </c>
      <c r="AT76">
        <v>2</v>
      </c>
      <c r="AU76">
        <f t="shared" si="15"/>
        <v>10</v>
      </c>
      <c r="AV76">
        <f t="shared" si="16"/>
        <v>1</v>
      </c>
      <c r="AW76" t="s">
        <v>149</v>
      </c>
      <c r="AX76" s="5"/>
      <c r="AY76" s="5"/>
      <c r="AZ76" s="5"/>
      <c r="BA76" s="5">
        <v>0</v>
      </c>
      <c r="BB76" s="4">
        <v>0</v>
      </c>
      <c r="BC76" s="4">
        <v>0</v>
      </c>
      <c r="BD76" s="4">
        <v>0</v>
      </c>
      <c r="BE76" s="4"/>
      <c r="BF76" s="9">
        <f t="shared" si="17"/>
        <v>4</v>
      </c>
      <c r="BH76" t="s">
        <v>276</v>
      </c>
      <c r="BI76">
        <v>23</v>
      </c>
      <c r="BJ76" t="s">
        <v>209</v>
      </c>
      <c r="BK76" t="s">
        <v>143</v>
      </c>
    </row>
    <row r="77" spans="2:63" x14ac:dyDescent="0.35">
      <c r="B77">
        <v>97</v>
      </c>
      <c r="C77">
        <v>448</v>
      </c>
      <c r="D77">
        <v>0</v>
      </c>
      <c r="F77">
        <v>1</v>
      </c>
      <c r="G77">
        <v>3</v>
      </c>
      <c r="H77">
        <v>3</v>
      </c>
      <c r="M77">
        <v>5</v>
      </c>
      <c r="N77">
        <v>6</v>
      </c>
      <c r="O77">
        <v>5</v>
      </c>
      <c r="P77">
        <v>6</v>
      </c>
      <c r="U77">
        <v>7</v>
      </c>
      <c r="V77">
        <v>7</v>
      </c>
      <c r="X77">
        <v>3</v>
      </c>
      <c r="Y77">
        <v>4</v>
      </c>
      <c r="Z77">
        <v>2</v>
      </c>
      <c r="AA77">
        <v>3</v>
      </c>
      <c r="AB77">
        <f t="shared" si="18"/>
        <v>12</v>
      </c>
      <c r="AC77">
        <f t="shared" si="10"/>
        <v>1</v>
      </c>
      <c r="AD77">
        <v>3</v>
      </c>
      <c r="AE77">
        <v>5</v>
      </c>
      <c r="AF77" t="s">
        <v>62</v>
      </c>
      <c r="AG77">
        <v>2</v>
      </c>
      <c r="AH77">
        <f t="shared" si="11"/>
        <v>10</v>
      </c>
      <c r="AI77">
        <f t="shared" si="12"/>
        <v>1</v>
      </c>
      <c r="AK77">
        <v>3</v>
      </c>
      <c r="AL77">
        <v>3</v>
      </c>
      <c r="AM77">
        <v>2</v>
      </c>
      <c r="AN77">
        <v>3</v>
      </c>
      <c r="AO77">
        <f t="shared" si="19"/>
        <v>11</v>
      </c>
      <c r="AP77">
        <f t="shared" si="14"/>
        <v>1</v>
      </c>
      <c r="AQ77">
        <v>7</v>
      </c>
      <c r="AR77">
        <v>3</v>
      </c>
      <c r="AS77">
        <v>6</v>
      </c>
      <c r="AT77">
        <v>3</v>
      </c>
      <c r="AU77">
        <f t="shared" si="15"/>
        <v>13</v>
      </c>
      <c r="AV77">
        <f t="shared" si="16"/>
        <v>1</v>
      </c>
      <c r="AW77" t="s">
        <v>112</v>
      </c>
      <c r="AX77" s="5">
        <v>0</v>
      </c>
      <c r="AY77" s="5"/>
      <c r="AZ77" s="5">
        <v>0</v>
      </c>
      <c r="BA77" s="5"/>
      <c r="BB77" s="4"/>
      <c r="BC77" s="4">
        <v>0</v>
      </c>
      <c r="BD77" s="4"/>
      <c r="BE77" s="4">
        <v>0</v>
      </c>
      <c r="BF77" s="9">
        <f t="shared" si="17"/>
        <v>4</v>
      </c>
      <c r="BH77" t="s">
        <v>277</v>
      </c>
      <c r="BI77">
        <v>22</v>
      </c>
      <c r="BJ77" t="s">
        <v>209</v>
      </c>
    </row>
    <row r="78" spans="2:63" x14ac:dyDescent="0.35">
      <c r="B78">
        <v>97</v>
      </c>
      <c r="C78">
        <v>379</v>
      </c>
      <c r="D78">
        <v>0</v>
      </c>
      <c r="F78">
        <v>1</v>
      </c>
      <c r="I78">
        <v>4</v>
      </c>
      <c r="J78">
        <v>5</v>
      </c>
      <c r="M78">
        <v>3</v>
      </c>
      <c r="N78">
        <v>5</v>
      </c>
      <c r="O78">
        <v>3</v>
      </c>
      <c r="P78">
        <v>3</v>
      </c>
      <c r="U78">
        <v>3</v>
      </c>
      <c r="V78">
        <v>2</v>
      </c>
      <c r="X78">
        <v>6</v>
      </c>
      <c r="Y78">
        <v>6</v>
      </c>
      <c r="Z78">
        <v>5</v>
      </c>
      <c r="AA78">
        <v>5</v>
      </c>
      <c r="AB78">
        <f t="shared" si="18"/>
        <v>22</v>
      </c>
      <c r="AC78">
        <f t="shared" si="10"/>
        <v>0</v>
      </c>
      <c r="AD78">
        <v>2</v>
      </c>
      <c r="AE78">
        <v>6</v>
      </c>
      <c r="AF78" t="s">
        <v>76</v>
      </c>
      <c r="AG78" s="8">
        <v>6</v>
      </c>
      <c r="AH78">
        <f t="shared" si="11"/>
        <v>14</v>
      </c>
      <c r="AI78">
        <f t="shared" si="12"/>
        <v>0</v>
      </c>
      <c r="AK78">
        <v>3</v>
      </c>
      <c r="AL78">
        <v>4</v>
      </c>
      <c r="AM78">
        <v>3</v>
      </c>
      <c r="AN78">
        <v>3</v>
      </c>
      <c r="AO78">
        <f t="shared" si="19"/>
        <v>13</v>
      </c>
      <c r="AP78">
        <f t="shared" si="14"/>
        <v>1</v>
      </c>
      <c r="AQ78">
        <v>5</v>
      </c>
      <c r="AR78">
        <v>3</v>
      </c>
      <c r="AS78">
        <v>3</v>
      </c>
      <c r="AT78">
        <v>3</v>
      </c>
      <c r="AU78">
        <f t="shared" si="15"/>
        <v>12</v>
      </c>
      <c r="AV78">
        <f t="shared" si="16"/>
        <v>1</v>
      </c>
      <c r="AW78" t="s">
        <v>150</v>
      </c>
      <c r="AX78" s="5"/>
      <c r="AY78" s="5"/>
      <c r="AZ78" s="5">
        <v>0</v>
      </c>
      <c r="BA78" s="5"/>
      <c r="BB78" s="4">
        <v>0</v>
      </c>
      <c r="BC78" s="4">
        <v>0</v>
      </c>
      <c r="BD78" s="4"/>
      <c r="BE78" s="4">
        <v>1</v>
      </c>
      <c r="BF78" s="9">
        <f t="shared" si="17"/>
        <v>4</v>
      </c>
      <c r="BH78" t="s">
        <v>276</v>
      </c>
      <c r="BI78">
        <v>23</v>
      </c>
      <c r="BJ78" t="s">
        <v>214</v>
      </c>
    </row>
    <row r="79" spans="2:63" x14ac:dyDescent="0.35">
      <c r="B79">
        <v>97</v>
      </c>
      <c r="C79">
        <v>524</v>
      </c>
      <c r="D79">
        <v>0</v>
      </c>
      <c r="F79">
        <v>1</v>
      </c>
      <c r="G79">
        <v>1</v>
      </c>
      <c r="H79">
        <v>1</v>
      </c>
      <c r="K79">
        <v>2</v>
      </c>
      <c r="L79">
        <v>1</v>
      </c>
      <c r="O79">
        <v>2</v>
      </c>
      <c r="P79">
        <v>1</v>
      </c>
      <c r="U79">
        <v>2</v>
      </c>
      <c r="V79">
        <v>1</v>
      </c>
      <c r="X79">
        <v>3</v>
      </c>
      <c r="Y79">
        <v>3</v>
      </c>
      <c r="Z79">
        <v>4</v>
      </c>
      <c r="AA79">
        <v>2</v>
      </c>
      <c r="AB79">
        <f t="shared" si="18"/>
        <v>12</v>
      </c>
      <c r="AC79">
        <f t="shared" si="10"/>
        <v>1</v>
      </c>
      <c r="AD79">
        <v>1</v>
      </c>
      <c r="AE79">
        <v>2</v>
      </c>
      <c r="AF79" t="s">
        <v>77</v>
      </c>
      <c r="AG79">
        <v>2</v>
      </c>
      <c r="AH79">
        <f t="shared" si="11"/>
        <v>5</v>
      </c>
      <c r="AI79">
        <f t="shared" si="12"/>
        <v>1</v>
      </c>
      <c r="AK79">
        <v>2</v>
      </c>
      <c r="AL79">
        <v>2</v>
      </c>
      <c r="AM79">
        <v>1</v>
      </c>
      <c r="AN79">
        <v>1</v>
      </c>
      <c r="AO79">
        <f t="shared" si="19"/>
        <v>6</v>
      </c>
      <c r="AP79">
        <f t="shared" si="14"/>
        <v>1</v>
      </c>
      <c r="AQ79">
        <v>6</v>
      </c>
      <c r="AR79">
        <v>3</v>
      </c>
      <c r="AS79">
        <v>2</v>
      </c>
      <c r="AT79">
        <v>2</v>
      </c>
      <c r="AU79">
        <f t="shared" si="15"/>
        <v>9</v>
      </c>
      <c r="AV79">
        <f t="shared" si="16"/>
        <v>1</v>
      </c>
      <c r="AW79" t="s">
        <v>151</v>
      </c>
      <c r="AX79" s="5">
        <v>0</v>
      </c>
      <c r="AY79" s="5">
        <v>1</v>
      </c>
      <c r="AZ79" s="5">
        <v>0</v>
      </c>
      <c r="BA79" s="5"/>
      <c r="BB79" s="4"/>
      <c r="BC79" s="4"/>
      <c r="BD79" s="4"/>
      <c r="BE79" s="4">
        <v>1</v>
      </c>
      <c r="BF79" s="9">
        <f t="shared" si="17"/>
        <v>4</v>
      </c>
      <c r="BH79" t="s">
        <v>277</v>
      </c>
      <c r="BI79">
        <v>29</v>
      </c>
      <c r="BJ79" t="s">
        <v>227</v>
      </c>
      <c r="BK79" t="s">
        <v>255</v>
      </c>
    </row>
    <row r="80" spans="2:63" x14ac:dyDescent="0.35">
      <c r="B80">
        <v>97</v>
      </c>
      <c r="C80">
        <v>1235</v>
      </c>
      <c r="D80">
        <v>0</v>
      </c>
      <c r="F80">
        <v>1</v>
      </c>
      <c r="I80">
        <v>4</v>
      </c>
      <c r="J80">
        <v>3</v>
      </c>
      <c r="K80">
        <v>2</v>
      </c>
      <c r="L80">
        <v>1</v>
      </c>
      <c r="Q80">
        <v>4</v>
      </c>
      <c r="R80">
        <v>3</v>
      </c>
      <c r="S80">
        <v>4</v>
      </c>
      <c r="T80">
        <v>3</v>
      </c>
      <c r="X80">
        <v>3</v>
      </c>
      <c r="Y80">
        <v>3</v>
      </c>
      <c r="Z80">
        <v>4</v>
      </c>
      <c r="AA80">
        <v>3</v>
      </c>
      <c r="AB80">
        <f t="shared" si="18"/>
        <v>13</v>
      </c>
      <c r="AC80">
        <f t="shared" si="10"/>
        <v>1</v>
      </c>
      <c r="AD80">
        <v>4</v>
      </c>
      <c r="AE80">
        <v>2</v>
      </c>
      <c r="AF80" t="s">
        <v>78</v>
      </c>
      <c r="AG80" s="8">
        <v>6</v>
      </c>
      <c r="AH80">
        <f t="shared" si="11"/>
        <v>12</v>
      </c>
      <c r="AI80">
        <f t="shared" si="12"/>
        <v>0</v>
      </c>
      <c r="AK80">
        <v>3</v>
      </c>
      <c r="AL80">
        <v>2</v>
      </c>
      <c r="AM80">
        <v>2</v>
      </c>
      <c r="AN80">
        <v>2</v>
      </c>
      <c r="AO80">
        <f t="shared" si="19"/>
        <v>9</v>
      </c>
      <c r="AP80">
        <f t="shared" si="14"/>
        <v>1</v>
      </c>
      <c r="AQ80">
        <v>1</v>
      </c>
      <c r="AR80">
        <v>3</v>
      </c>
      <c r="AS80">
        <v>4</v>
      </c>
      <c r="AT80">
        <v>4</v>
      </c>
      <c r="AU80">
        <f t="shared" si="15"/>
        <v>18</v>
      </c>
      <c r="AV80">
        <f t="shared" si="16"/>
        <v>0</v>
      </c>
      <c r="AW80" t="s">
        <v>152</v>
      </c>
      <c r="AX80" s="5"/>
      <c r="AY80" s="5">
        <v>0</v>
      </c>
      <c r="AZ80" s="5"/>
      <c r="BA80" s="5">
        <v>1</v>
      </c>
      <c r="BB80" s="4">
        <v>0</v>
      </c>
      <c r="BC80" s="4"/>
      <c r="BD80" s="4">
        <v>0</v>
      </c>
      <c r="BE80" s="4"/>
      <c r="BF80" s="9">
        <f t="shared" si="17"/>
        <v>4</v>
      </c>
      <c r="BH80" t="s">
        <v>277</v>
      </c>
      <c r="BI80">
        <v>28</v>
      </c>
      <c r="BJ80" t="s">
        <v>214</v>
      </c>
    </row>
    <row r="81" spans="2:63" x14ac:dyDescent="0.35">
      <c r="B81">
        <v>97</v>
      </c>
      <c r="C81">
        <v>2258</v>
      </c>
      <c r="D81">
        <v>0</v>
      </c>
      <c r="F81">
        <v>1</v>
      </c>
      <c r="G81">
        <v>1</v>
      </c>
      <c r="H81">
        <v>2</v>
      </c>
      <c r="K81">
        <v>1</v>
      </c>
      <c r="L81">
        <v>2</v>
      </c>
      <c r="O81">
        <v>3</v>
      </c>
      <c r="P81">
        <v>5</v>
      </c>
      <c r="S81">
        <v>3</v>
      </c>
      <c r="T81">
        <v>5</v>
      </c>
      <c r="X81">
        <v>2</v>
      </c>
      <c r="Y81">
        <v>2</v>
      </c>
      <c r="Z81">
        <v>5</v>
      </c>
      <c r="AA81">
        <v>1</v>
      </c>
      <c r="AB81">
        <f t="shared" si="18"/>
        <v>10</v>
      </c>
      <c r="AC81">
        <f t="shared" si="10"/>
        <v>1</v>
      </c>
      <c r="AD81">
        <v>6</v>
      </c>
      <c r="AE81">
        <v>2</v>
      </c>
      <c r="AF81">
        <v>2000</v>
      </c>
      <c r="AG81">
        <v>2</v>
      </c>
      <c r="AH81">
        <f t="shared" si="11"/>
        <v>10</v>
      </c>
      <c r="AI81">
        <f t="shared" si="12"/>
        <v>1</v>
      </c>
      <c r="AK81">
        <v>2</v>
      </c>
      <c r="AL81">
        <v>3</v>
      </c>
      <c r="AM81">
        <v>6</v>
      </c>
      <c r="AN81">
        <v>2</v>
      </c>
      <c r="AO81">
        <f t="shared" si="19"/>
        <v>13</v>
      </c>
      <c r="AP81">
        <f t="shared" si="14"/>
        <v>1</v>
      </c>
      <c r="AQ81">
        <v>3</v>
      </c>
      <c r="AR81">
        <v>7</v>
      </c>
      <c r="AS81">
        <v>7</v>
      </c>
      <c r="AT81">
        <v>4</v>
      </c>
      <c r="AU81">
        <f t="shared" si="15"/>
        <v>23</v>
      </c>
      <c r="AV81">
        <f t="shared" si="16"/>
        <v>0</v>
      </c>
      <c r="AW81" t="s">
        <v>117</v>
      </c>
      <c r="AX81" s="5">
        <v>0</v>
      </c>
      <c r="AY81" s="5">
        <v>0</v>
      </c>
      <c r="AZ81" s="5">
        <v>0</v>
      </c>
      <c r="BA81" s="5">
        <v>1</v>
      </c>
      <c r="BB81" s="4"/>
      <c r="BC81" s="4"/>
      <c r="BD81" s="4"/>
      <c r="BE81" s="4"/>
      <c r="BF81" s="9">
        <f t="shared" si="17"/>
        <v>4</v>
      </c>
      <c r="BH81" t="s">
        <v>277</v>
      </c>
      <c r="BI81">
        <v>21</v>
      </c>
      <c r="BJ81" t="s">
        <v>209</v>
      </c>
    </row>
    <row r="82" spans="2:63" x14ac:dyDescent="0.35">
      <c r="B82">
        <v>97</v>
      </c>
      <c r="C82">
        <v>1010</v>
      </c>
      <c r="D82">
        <v>0</v>
      </c>
      <c r="F82">
        <v>1</v>
      </c>
      <c r="G82">
        <v>2</v>
      </c>
      <c r="H82">
        <v>1</v>
      </c>
      <c r="K82">
        <v>3</v>
      </c>
      <c r="L82">
        <v>3</v>
      </c>
      <c r="O82">
        <v>4</v>
      </c>
      <c r="P82">
        <v>4</v>
      </c>
      <c r="S82">
        <v>2</v>
      </c>
      <c r="T82">
        <v>2</v>
      </c>
      <c r="X82">
        <v>3</v>
      </c>
      <c r="Y82">
        <v>4</v>
      </c>
      <c r="Z82">
        <v>4</v>
      </c>
      <c r="AA82">
        <v>3</v>
      </c>
      <c r="AB82">
        <f t="shared" si="18"/>
        <v>14</v>
      </c>
      <c r="AC82">
        <f t="shared" si="10"/>
        <v>1</v>
      </c>
      <c r="AD82">
        <v>3</v>
      </c>
      <c r="AE82">
        <v>3</v>
      </c>
      <c r="AF82">
        <v>2000</v>
      </c>
      <c r="AG82">
        <v>2</v>
      </c>
      <c r="AH82">
        <f t="shared" si="11"/>
        <v>8</v>
      </c>
      <c r="AI82">
        <f t="shared" si="12"/>
        <v>1</v>
      </c>
      <c r="AK82">
        <v>3</v>
      </c>
      <c r="AL82">
        <v>3</v>
      </c>
      <c r="AM82">
        <v>2</v>
      </c>
      <c r="AN82">
        <v>2</v>
      </c>
      <c r="AO82">
        <f t="shared" si="19"/>
        <v>10</v>
      </c>
      <c r="AP82">
        <f t="shared" si="14"/>
        <v>1</v>
      </c>
      <c r="AQ82">
        <v>4</v>
      </c>
      <c r="AR82">
        <v>5</v>
      </c>
      <c r="AS82">
        <v>4</v>
      </c>
      <c r="AT82">
        <v>3</v>
      </c>
      <c r="AU82">
        <f t="shared" si="15"/>
        <v>16</v>
      </c>
      <c r="AV82">
        <f t="shared" si="16"/>
        <v>0</v>
      </c>
      <c r="AW82" t="s">
        <v>153</v>
      </c>
      <c r="AX82" s="5">
        <v>1</v>
      </c>
      <c r="AY82" s="5">
        <v>0</v>
      </c>
      <c r="AZ82" s="5">
        <v>0</v>
      </c>
      <c r="BA82" s="5">
        <v>1</v>
      </c>
      <c r="BB82" s="4"/>
      <c r="BC82" s="4"/>
      <c r="BD82" s="4"/>
      <c r="BE82" s="4"/>
      <c r="BF82" s="9">
        <f t="shared" si="17"/>
        <v>4</v>
      </c>
      <c r="BH82" t="s">
        <v>277</v>
      </c>
      <c r="BI82">
        <v>22</v>
      </c>
      <c r="BJ82" t="s">
        <v>210</v>
      </c>
    </row>
    <row r="83" spans="2:63" x14ac:dyDescent="0.35">
      <c r="B83">
        <v>100</v>
      </c>
      <c r="C83">
        <v>255</v>
      </c>
      <c r="D83">
        <v>1</v>
      </c>
      <c r="F83">
        <v>1</v>
      </c>
      <c r="I83">
        <v>6</v>
      </c>
      <c r="J83">
        <v>6</v>
      </c>
      <c r="M83">
        <v>6</v>
      </c>
      <c r="N83">
        <v>6</v>
      </c>
      <c r="Q83">
        <v>5</v>
      </c>
      <c r="R83">
        <v>5</v>
      </c>
      <c r="S83">
        <v>5</v>
      </c>
      <c r="T83">
        <v>5</v>
      </c>
      <c r="X83">
        <v>2</v>
      </c>
      <c r="Y83">
        <v>3</v>
      </c>
      <c r="Z83">
        <v>3</v>
      </c>
      <c r="AA83">
        <v>3</v>
      </c>
      <c r="AB83">
        <f t="shared" si="18"/>
        <v>11</v>
      </c>
      <c r="AC83">
        <f t="shared" si="10"/>
        <v>1</v>
      </c>
      <c r="AD83">
        <v>3</v>
      </c>
      <c r="AE83">
        <v>3</v>
      </c>
      <c r="AF83">
        <v>2000</v>
      </c>
      <c r="AG83">
        <v>2</v>
      </c>
      <c r="AH83">
        <f t="shared" si="11"/>
        <v>8</v>
      </c>
      <c r="AI83">
        <f t="shared" si="12"/>
        <v>1</v>
      </c>
      <c r="AK83">
        <v>1</v>
      </c>
      <c r="AL83">
        <v>2</v>
      </c>
      <c r="AM83">
        <v>3</v>
      </c>
      <c r="AN83">
        <v>2</v>
      </c>
      <c r="AO83">
        <f t="shared" si="19"/>
        <v>8</v>
      </c>
      <c r="AP83">
        <f t="shared" si="14"/>
        <v>1</v>
      </c>
      <c r="AQ83">
        <v>6</v>
      </c>
      <c r="AR83">
        <v>4</v>
      </c>
      <c r="AS83">
        <v>4</v>
      </c>
      <c r="AT83">
        <v>3</v>
      </c>
      <c r="AU83">
        <f t="shared" si="15"/>
        <v>13</v>
      </c>
      <c r="AV83">
        <f t="shared" si="16"/>
        <v>1</v>
      </c>
      <c r="AW83" t="s">
        <v>154</v>
      </c>
      <c r="AX83" s="5"/>
      <c r="AY83" s="5"/>
      <c r="AZ83" s="5"/>
      <c r="BA83" s="5">
        <v>0</v>
      </c>
      <c r="BB83" s="4">
        <v>1</v>
      </c>
      <c r="BC83" s="4">
        <v>0</v>
      </c>
      <c r="BD83" s="4">
        <v>0</v>
      </c>
      <c r="BE83" s="4"/>
      <c r="BF83" s="9">
        <f t="shared" si="17"/>
        <v>4</v>
      </c>
      <c r="BH83" t="s">
        <v>276</v>
      </c>
      <c r="BI83">
        <v>23</v>
      </c>
      <c r="BJ83" t="s">
        <v>209</v>
      </c>
    </row>
    <row r="84" spans="2:63" x14ac:dyDescent="0.35">
      <c r="B84">
        <v>100</v>
      </c>
      <c r="C84">
        <v>500</v>
      </c>
      <c r="D84">
        <v>1</v>
      </c>
      <c r="F84">
        <v>1</v>
      </c>
      <c r="I84">
        <v>5</v>
      </c>
      <c r="J84">
        <v>5</v>
      </c>
      <c r="K84">
        <v>3</v>
      </c>
      <c r="L84">
        <v>2</v>
      </c>
      <c r="O84">
        <v>5</v>
      </c>
      <c r="P84">
        <v>5</v>
      </c>
      <c r="S84">
        <v>2</v>
      </c>
      <c r="T84">
        <v>2</v>
      </c>
      <c r="X84">
        <v>2</v>
      </c>
      <c r="Y84">
        <v>2</v>
      </c>
      <c r="Z84">
        <v>2</v>
      </c>
      <c r="AA84">
        <v>3</v>
      </c>
      <c r="AB84">
        <f t="shared" si="18"/>
        <v>9</v>
      </c>
      <c r="AC84">
        <f t="shared" si="10"/>
        <v>1</v>
      </c>
      <c r="AD84">
        <v>1</v>
      </c>
      <c r="AE84">
        <v>1</v>
      </c>
      <c r="AF84">
        <v>2100</v>
      </c>
      <c r="AG84">
        <v>2</v>
      </c>
      <c r="AH84">
        <f t="shared" si="11"/>
        <v>4</v>
      </c>
      <c r="AI84">
        <f t="shared" si="12"/>
        <v>1</v>
      </c>
      <c r="AK84">
        <v>2</v>
      </c>
      <c r="AL84">
        <v>2</v>
      </c>
      <c r="AM84">
        <v>2</v>
      </c>
      <c r="AN84">
        <v>3</v>
      </c>
      <c r="AO84">
        <f t="shared" si="19"/>
        <v>9</v>
      </c>
      <c r="AP84">
        <f t="shared" si="14"/>
        <v>1</v>
      </c>
      <c r="AQ84">
        <v>4</v>
      </c>
      <c r="AR84">
        <v>2</v>
      </c>
      <c r="AS84">
        <v>3</v>
      </c>
      <c r="AT84">
        <v>1</v>
      </c>
      <c r="AU84">
        <f t="shared" si="15"/>
        <v>10</v>
      </c>
      <c r="AV84">
        <f t="shared" si="16"/>
        <v>1</v>
      </c>
      <c r="AW84" t="s">
        <v>155</v>
      </c>
      <c r="AX84" s="5"/>
      <c r="AY84" s="5">
        <v>0</v>
      </c>
      <c r="AZ84" s="5">
        <v>0</v>
      </c>
      <c r="BA84" s="5">
        <v>1</v>
      </c>
      <c r="BB84" s="4">
        <v>1</v>
      </c>
      <c r="BC84" s="4"/>
      <c r="BD84" s="4"/>
      <c r="BE84" s="4"/>
      <c r="BF84" s="9">
        <f t="shared" si="17"/>
        <v>4</v>
      </c>
      <c r="BH84" t="s">
        <v>276</v>
      </c>
      <c r="BI84">
        <v>24</v>
      </c>
      <c r="BJ84" t="s">
        <v>209</v>
      </c>
      <c r="BK84" t="s">
        <v>256</v>
      </c>
    </row>
    <row r="85" spans="2:63" x14ac:dyDescent="0.35">
      <c r="B85">
        <v>100</v>
      </c>
      <c r="C85">
        <v>699</v>
      </c>
      <c r="D85">
        <v>1</v>
      </c>
      <c r="F85">
        <v>1</v>
      </c>
      <c r="I85">
        <v>5</v>
      </c>
      <c r="J85">
        <v>5</v>
      </c>
      <c r="M85">
        <v>5</v>
      </c>
      <c r="N85">
        <v>5</v>
      </c>
      <c r="Q85">
        <v>3</v>
      </c>
      <c r="R85">
        <v>3</v>
      </c>
      <c r="S85">
        <v>3</v>
      </c>
      <c r="T85">
        <v>5</v>
      </c>
      <c r="X85">
        <v>3</v>
      </c>
      <c r="Y85">
        <v>3</v>
      </c>
      <c r="Z85">
        <v>5</v>
      </c>
      <c r="AA85">
        <v>5</v>
      </c>
      <c r="AB85">
        <f t="shared" si="18"/>
        <v>16</v>
      </c>
      <c r="AC85">
        <f t="shared" si="10"/>
        <v>0</v>
      </c>
      <c r="AD85">
        <v>3</v>
      </c>
      <c r="AE85">
        <v>3</v>
      </c>
      <c r="AF85" t="s">
        <v>79</v>
      </c>
      <c r="AG85">
        <v>2</v>
      </c>
      <c r="AH85">
        <f t="shared" si="11"/>
        <v>8</v>
      </c>
      <c r="AI85">
        <f t="shared" si="12"/>
        <v>1</v>
      </c>
      <c r="AK85">
        <v>2</v>
      </c>
      <c r="AL85">
        <v>2</v>
      </c>
      <c r="AM85">
        <v>3</v>
      </c>
      <c r="AN85">
        <v>2</v>
      </c>
      <c r="AO85">
        <f t="shared" si="19"/>
        <v>9</v>
      </c>
      <c r="AP85">
        <f t="shared" si="14"/>
        <v>1</v>
      </c>
      <c r="AQ85">
        <v>5</v>
      </c>
      <c r="AR85">
        <v>4</v>
      </c>
      <c r="AS85">
        <v>3</v>
      </c>
      <c r="AT85">
        <v>3</v>
      </c>
      <c r="AU85">
        <f t="shared" si="15"/>
        <v>13</v>
      </c>
      <c r="AV85">
        <f t="shared" si="16"/>
        <v>1</v>
      </c>
      <c r="AW85" t="s">
        <v>156</v>
      </c>
      <c r="AX85" s="5"/>
      <c r="AY85" s="5"/>
      <c r="AZ85" s="5"/>
      <c r="BA85" s="5">
        <v>1</v>
      </c>
      <c r="BB85" s="4">
        <v>0</v>
      </c>
      <c r="BC85" s="4">
        <v>1</v>
      </c>
      <c r="BD85" s="4">
        <v>1</v>
      </c>
      <c r="BE85" s="4"/>
      <c r="BF85" s="9">
        <f t="shared" si="17"/>
        <v>4</v>
      </c>
      <c r="BH85" t="s">
        <v>276</v>
      </c>
      <c r="BI85">
        <v>22</v>
      </c>
      <c r="BJ85" t="s">
        <v>228</v>
      </c>
      <c r="BK85" t="s">
        <v>257</v>
      </c>
    </row>
    <row r="86" spans="2:63" x14ac:dyDescent="0.35">
      <c r="B86">
        <v>100</v>
      </c>
      <c r="C86">
        <v>576</v>
      </c>
      <c r="D86">
        <v>1</v>
      </c>
      <c r="F86">
        <v>1</v>
      </c>
      <c r="I86">
        <v>4</v>
      </c>
      <c r="J86">
        <v>5</v>
      </c>
      <c r="M86">
        <v>4</v>
      </c>
      <c r="N86">
        <v>5</v>
      </c>
      <c r="Q86">
        <v>3</v>
      </c>
      <c r="R86">
        <v>3</v>
      </c>
      <c r="S86">
        <v>5</v>
      </c>
      <c r="T86">
        <v>6</v>
      </c>
      <c r="X86">
        <v>2</v>
      </c>
      <c r="Y86">
        <v>3</v>
      </c>
      <c r="Z86">
        <v>2</v>
      </c>
      <c r="AA86">
        <v>3</v>
      </c>
      <c r="AB86">
        <f t="shared" si="18"/>
        <v>10</v>
      </c>
      <c r="AC86">
        <f t="shared" si="10"/>
        <v>1</v>
      </c>
      <c r="AD86">
        <v>5</v>
      </c>
      <c r="AE86">
        <v>2</v>
      </c>
      <c r="AF86" t="s">
        <v>80</v>
      </c>
      <c r="AG86">
        <v>2</v>
      </c>
      <c r="AH86">
        <f t="shared" si="11"/>
        <v>9</v>
      </c>
      <c r="AI86">
        <f t="shared" si="12"/>
        <v>1</v>
      </c>
      <c r="AK86">
        <v>2</v>
      </c>
      <c r="AL86">
        <v>2</v>
      </c>
      <c r="AM86">
        <v>3</v>
      </c>
      <c r="AN86">
        <v>2</v>
      </c>
      <c r="AO86">
        <f t="shared" si="19"/>
        <v>9</v>
      </c>
      <c r="AP86">
        <f t="shared" si="14"/>
        <v>1</v>
      </c>
      <c r="AQ86">
        <v>6</v>
      </c>
      <c r="AR86">
        <v>4</v>
      </c>
      <c r="AS86">
        <v>4</v>
      </c>
      <c r="AT86">
        <v>3</v>
      </c>
      <c r="AU86">
        <f t="shared" si="15"/>
        <v>13</v>
      </c>
      <c r="AV86">
        <f t="shared" si="16"/>
        <v>1</v>
      </c>
      <c r="AW86" t="s">
        <v>117</v>
      </c>
      <c r="AX86" s="5"/>
      <c r="AY86" s="5"/>
      <c r="AZ86" s="5"/>
      <c r="BA86" s="5">
        <v>1</v>
      </c>
      <c r="BB86" s="4">
        <v>0</v>
      </c>
      <c r="BC86" s="4">
        <v>0</v>
      </c>
      <c r="BD86" s="4">
        <v>0</v>
      </c>
      <c r="BE86" s="4"/>
      <c r="BF86" s="9">
        <f t="shared" si="17"/>
        <v>4</v>
      </c>
      <c r="BH86" t="s">
        <v>277</v>
      </c>
      <c r="BI86">
        <v>24</v>
      </c>
      <c r="BJ86" t="s">
        <v>209</v>
      </c>
      <c r="BK86" t="s">
        <v>258</v>
      </c>
    </row>
    <row r="87" spans="2:63" x14ac:dyDescent="0.35">
      <c r="B87">
        <v>100</v>
      </c>
      <c r="C87">
        <v>511</v>
      </c>
      <c r="D87">
        <v>1</v>
      </c>
      <c r="F87">
        <v>1</v>
      </c>
      <c r="G87">
        <v>2</v>
      </c>
      <c r="H87">
        <v>1</v>
      </c>
      <c r="K87">
        <v>2</v>
      </c>
      <c r="L87">
        <v>1</v>
      </c>
      <c r="Q87">
        <v>5</v>
      </c>
      <c r="R87">
        <v>5</v>
      </c>
      <c r="U87">
        <v>6</v>
      </c>
      <c r="V87">
        <v>5</v>
      </c>
      <c r="X87">
        <v>2</v>
      </c>
      <c r="Y87">
        <v>2</v>
      </c>
      <c r="Z87">
        <v>3</v>
      </c>
      <c r="AA87">
        <v>2</v>
      </c>
      <c r="AB87">
        <f t="shared" si="18"/>
        <v>9</v>
      </c>
      <c r="AC87">
        <f t="shared" si="10"/>
        <v>1</v>
      </c>
      <c r="AD87">
        <v>2</v>
      </c>
      <c r="AE87">
        <v>2</v>
      </c>
      <c r="AF87">
        <v>2000</v>
      </c>
      <c r="AG87">
        <v>2</v>
      </c>
      <c r="AH87">
        <f t="shared" si="11"/>
        <v>6</v>
      </c>
      <c r="AI87">
        <f t="shared" si="12"/>
        <v>1</v>
      </c>
      <c r="AK87">
        <v>2</v>
      </c>
      <c r="AL87">
        <v>3</v>
      </c>
      <c r="AM87">
        <v>2</v>
      </c>
      <c r="AN87">
        <v>3</v>
      </c>
      <c r="AO87">
        <f t="shared" si="19"/>
        <v>10</v>
      </c>
      <c r="AP87">
        <f t="shared" si="14"/>
        <v>1</v>
      </c>
      <c r="AQ87">
        <v>6</v>
      </c>
      <c r="AR87">
        <v>6</v>
      </c>
      <c r="AS87">
        <v>5</v>
      </c>
      <c r="AT87">
        <v>5</v>
      </c>
      <c r="AU87">
        <f t="shared" si="15"/>
        <v>18</v>
      </c>
      <c r="AV87">
        <f t="shared" si="16"/>
        <v>0</v>
      </c>
      <c r="AX87" s="5">
        <v>0</v>
      </c>
      <c r="AY87" s="5">
        <v>0</v>
      </c>
      <c r="AZ87" s="5"/>
      <c r="BA87" s="5"/>
      <c r="BB87" s="4"/>
      <c r="BC87" s="4"/>
      <c r="BD87" s="4">
        <v>0</v>
      </c>
      <c r="BE87" s="4">
        <v>0</v>
      </c>
      <c r="BF87" s="9">
        <f t="shared" si="17"/>
        <v>4</v>
      </c>
      <c r="BH87" t="s">
        <v>277</v>
      </c>
      <c r="BI87">
        <v>23</v>
      </c>
      <c r="BJ87" t="s">
        <v>209</v>
      </c>
    </row>
    <row r="88" spans="2:63" x14ac:dyDescent="0.35">
      <c r="B88">
        <v>100</v>
      </c>
      <c r="C88">
        <v>1164</v>
      </c>
      <c r="D88">
        <v>1</v>
      </c>
      <c r="F88">
        <v>1</v>
      </c>
      <c r="G88">
        <v>4</v>
      </c>
      <c r="H88">
        <v>2</v>
      </c>
      <c r="M88">
        <v>6</v>
      </c>
      <c r="N88">
        <v>6</v>
      </c>
      <c r="Q88">
        <v>3</v>
      </c>
      <c r="R88">
        <v>2</v>
      </c>
      <c r="U88">
        <v>3</v>
      </c>
      <c r="V88">
        <v>2</v>
      </c>
      <c r="X88">
        <v>3</v>
      </c>
      <c r="Y88">
        <v>5</v>
      </c>
      <c r="Z88">
        <v>6</v>
      </c>
      <c r="AA88">
        <v>6</v>
      </c>
      <c r="AB88">
        <f t="shared" si="18"/>
        <v>20</v>
      </c>
      <c r="AC88">
        <f t="shared" si="10"/>
        <v>0</v>
      </c>
      <c r="AD88">
        <v>4</v>
      </c>
      <c r="AE88">
        <v>4</v>
      </c>
      <c r="AF88">
        <v>1800</v>
      </c>
      <c r="AG88">
        <v>2</v>
      </c>
      <c r="AH88">
        <f t="shared" si="11"/>
        <v>10</v>
      </c>
      <c r="AI88">
        <f t="shared" si="12"/>
        <v>1</v>
      </c>
      <c r="AK88">
        <v>5</v>
      </c>
      <c r="AL88">
        <v>4</v>
      </c>
      <c r="AM88">
        <v>4</v>
      </c>
      <c r="AN88">
        <v>5</v>
      </c>
      <c r="AO88">
        <f t="shared" si="19"/>
        <v>18</v>
      </c>
      <c r="AP88">
        <f t="shared" si="14"/>
        <v>0</v>
      </c>
      <c r="AQ88">
        <v>7</v>
      </c>
      <c r="AR88">
        <v>3</v>
      </c>
      <c r="AS88">
        <v>5</v>
      </c>
      <c r="AT88">
        <v>6</v>
      </c>
      <c r="AU88">
        <f t="shared" si="15"/>
        <v>15</v>
      </c>
      <c r="AV88">
        <f t="shared" si="16"/>
        <v>1</v>
      </c>
      <c r="AW88" t="s">
        <v>157</v>
      </c>
      <c r="AX88" s="5">
        <v>0</v>
      </c>
      <c r="AY88" s="5"/>
      <c r="AZ88" s="5"/>
      <c r="BA88" s="5"/>
      <c r="BB88" s="4"/>
      <c r="BC88" s="4">
        <v>0</v>
      </c>
      <c r="BD88" s="4">
        <v>0</v>
      </c>
      <c r="BE88" s="4">
        <v>0</v>
      </c>
      <c r="BF88" s="9">
        <f t="shared" si="17"/>
        <v>4</v>
      </c>
      <c r="BH88" t="s">
        <v>277</v>
      </c>
      <c r="BI88">
        <v>23</v>
      </c>
      <c r="BJ88" t="s">
        <v>209</v>
      </c>
    </row>
    <row r="89" spans="2:63" x14ac:dyDescent="0.35">
      <c r="B89">
        <v>100</v>
      </c>
      <c r="C89">
        <v>426</v>
      </c>
      <c r="D89">
        <v>1</v>
      </c>
      <c r="F89">
        <v>1</v>
      </c>
      <c r="I89">
        <v>2</v>
      </c>
      <c r="J89">
        <v>2</v>
      </c>
      <c r="M89">
        <v>5</v>
      </c>
      <c r="N89">
        <v>5</v>
      </c>
      <c r="Q89">
        <v>3</v>
      </c>
      <c r="R89">
        <v>3</v>
      </c>
      <c r="S89">
        <v>7</v>
      </c>
      <c r="T89">
        <v>7</v>
      </c>
      <c r="X89">
        <v>1</v>
      </c>
      <c r="Y89">
        <v>2</v>
      </c>
      <c r="Z89">
        <v>2</v>
      </c>
      <c r="AA89">
        <v>2</v>
      </c>
      <c r="AB89">
        <f t="shared" si="18"/>
        <v>7</v>
      </c>
      <c r="AC89">
        <f t="shared" si="10"/>
        <v>1</v>
      </c>
      <c r="AD89">
        <v>3</v>
      </c>
      <c r="AE89">
        <v>3</v>
      </c>
      <c r="AF89" t="s">
        <v>81</v>
      </c>
      <c r="AG89">
        <v>2</v>
      </c>
      <c r="AH89">
        <f t="shared" si="11"/>
        <v>8</v>
      </c>
      <c r="AI89">
        <f t="shared" si="12"/>
        <v>1</v>
      </c>
      <c r="AK89">
        <v>3</v>
      </c>
      <c r="AL89">
        <v>3</v>
      </c>
      <c r="AM89">
        <v>4</v>
      </c>
      <c r="AN89">
        <v>3</v>
      </c>
      <c r="AO89">
        <f t="shared" si="19"/>
        <v>13</v>
      </c>
      <c r="AP89">
        <f t="shared" si="14"/>
        <v>1</v>
      </c>
      <c r="AQ89">
        <v>7</v>
      </c>
      <c r="AR89">
        <v>5</v>
      </c>
      <c r="AS89">
        <v>3</v>
      </c>
      <c r="AT89">
        <v>5</v>
      </c>
      <c r="AU89">
        <f t="shared" si="15"/>
        <v>14</v>
      </c>
      <c r="AV89">
        <f t="shared" si="16"/>
        <v>1</v>
      </c>
      <c r="AW89" t="s">
        <v>154</v>
      </c>
      <c r="AX89" s="5"/>
      <c r="AY89" s="5"/>
      <c r="AZ89" s="5"/>
      <c r="BA89" s="5">
        <v>0</v>
      </c>
      <c r="BB89" s="4">
        <v>1</v>
      </c>
      <c r="BC89" s="4">
        <v>0</v>
      </c>
      <c r="BD89" s="4">
        <v>0</v>
      </c>
      <c r="BE89" s="4"/>
      <c r="BF89" s="9">
        <f t="shared" si="17"/>
        <v>4</v>
      </c>
      <c r="BH89" t="s">
        <v>276</v>
      </c>
      <c r="BI89">
        <v>24</v>
      </c>
      <c r="BJ89" t="s">
        <v>209</v>
      </c>
      <c r="BK89" t="s">
        <v>259</v>
      </c>
    </row>
    <row r="90" spans="2:63" x14ac:dyDescent="0.35">
      <c r="B90">
        <v>100</v>
      </c>
      <c r="C90">
        <v>693</v>
      </c>
      <c r="D90">
        <v>1</v>
      </c>
      <c r="F90">
        <v>1</v>
      </c>
      <c r="G90">
        <v>2</v>
      </c>
      <c r="H90">
        <v>2</v>
      </c>
      <c r="K90">
        <v>2</v>
      </c>
      <c r="L90">
        <v>2</v>
      </c>
      <c r="O90">
        <v>5</v>
      </c>
      <c r="P90">
        <v>5</v>
      </c>
      <c r="S90">
        <v>2</v>
      </c>
      <c r="T90">
        <v>2</v>
      </c>
      <c r="X90">
        <v>1</v>
      </c>
      <c r="Y90">
        <v>1</v>
      </c>
      <c r="Z90">
        <v>1</v>
      </c>
      <c r="AA90">
        <v>1</v>
      </c>
      <c r="AB90">
        <f t="shared" si="18"/>
        <v>4</v>
      </c>
      <c r="AC90">
        <f t="shared" si="10"/>
        <v>1</v>
      </c>
      <c r="AD90">
        <v>2</v>
      </c>
      <c r="AE90">
        <v>1</v>
      </c>
      <c r="AF90">
        <v>1800</v>
      </c>
      <c r="AG90" s="9">
        <v>2</v>
      </c>
      <c r="AH90">
        <f t="shared" si="11"/>
        <v>5</v>
      </c>
      <c r="AI90">
        <f t="shared" si="12"/>
        <v>1</v>
      </c>
      <c r="AK90">
        <v>2</v>
      </c>
      <c r="AL90">
        <v>1</v>
      </c>
      <c r="AM90">
        <v>2</v>
      </c>
      <c r="AN90">
        <v>1</v>
      </c>
      <c r="AO90">
        <f t="shared" si="19"/>
        <v>6</v>
      </c>
      <c r="AP90">
        <f t="shared" si="14"/>
        <v>1</v>
      </c>
      <c r="AQ90">
        <v>7</v>
      </c>
      <c r="AR90">
        <v>3</v>
      </c>
      <c r="AS90">
        <v>2</v>
      </c>
      <c r="AT90">
        <v>3</v>
      </c>
      <c r="AU90">
        <f t="shared" si="15"/>
        <v>9</v>
      </c>
      <c r="AV90">
        <f t="shared" si="16"/>
        <v>1</v>
      </c>
      <c r="AW90" t="s">
        <v>158</v>
      </c>
      <c r="AX90" s="5">
        <v>0</v>
      </c>
      <c r="AY90" s="5">
        <v>0</v>
      </c>
      <c r="AZ90" s="5">
        <v>1</v>
      </c>
      <c r="BA90" s="5">
        <v>1</v>
      </c>
      <c r="BB90" s="4"/>
      <c r="BC90" s="4"/>
      <c r="BD90" s="4"/>
      <c r="BE90" s="4"/>
      <c r="BF90" s="9">
        <f t="shared" si="17"/>
        <v>4</v>
      </c>
      <c r="BH90" t="s">
        <v>277</v>
      </c>
      <c r="BI90">
        <v>22</v>
      </c>
      <c r="BJ90" t="s">
        <v>209</v>
      </c>
    </row>
    <row r="91" spans="2:63" x14ac:dyDescent="0.35">
      <c r="B91">
        <v>100</v>
      </c>
      <c r="C91">
        <v>4447</v>
      </c>
      <c r="D91">
        <v>1</v>
      </c>
      <c r="F91">
        <v>1</v>
      </c>
      <c r="I91">
        <v>3</v>
      </c>
      <c r="J91">
        <v>2</v>
      </c>
      <c r="M91">
        <v>5</v>
      </c>
      <c r="N91">
        <v>4</v>
      </c>
      <c r="Q91">
        <v>4</v>
      </c>
      <c r="R91">
        <v>3</v>
      </c>
      <c r="U91">
        <v>3</v>
      </c>
      <c r="V91">
        <v>3</v>
      </c>
      <c r="X91">
        <v>2</v>
      </c>
      <c r="Y91">
        <v>4</v>
      </c>
      <c r="Z91">
        <v>2</v>
      </c>
      <c r="AA91">
        <v>3</v>
      </c>
      <c r="AB91">
        <f t="shared" si="18"/>
        <v>11</v>
      </c>
      <c r="AC91">
        <f t="shared" si="10"/>
        <v>1</v>
      </c>
      <c r="AD91">
        <v>3</v>
      </c>
      <c r="AE91">
        <v>5</v>
      </c>
      <c r="AF91">
        <v>2500</v>
      </c>
      <c r="AG91">
        <v>2</v>
      </c>
      <c r="AH91">
        <f t="shared" si="11"/>
        <v>10</v>
      </c>
      <c r="AI91">
        <f t="shared" si="12"/>
        <v>1</v>
      </c>
      <c r="AK91">
        <v>6</v>
      </c>
      <c r="AL91">
        <v>5</v>
      </c>
      <c r="AM91">
        <v>6</v>
      </c>
      <c r="AN91">
        <v>5</v>
      </c>
      <c r="AO91">
        <f t="shared" si="19"/>
        <v>22</v>
      </c>
      <c r="AP91">
        <f t="shared" si="14"/>
        <v>0</v>
      </c>
      <c r="AQ91">
        <v>7</v>
      </c>
      <c r="AR91">
        <v>2</v>
      </c>
      <c r="AS91">
        <v>6</v>
      </c>
      <c r="AT91">
        <v>4</v>
      </c>
      <c r="AU91">
        <f t="shared" si="15"/>
        <v>13</v>
      </c>
      <c r="AV91">
        <f t="shared" si="16"/>
        <v>1</v>
      </c>
      <c r="AW91" t="s">
        <v>159</v>
      </c>
      <c r="AX91" s="5"/>
      <c r="AY91" s="5"/>
      <c r="AZ91" s="5"/>
      <c r="BA91" s="5"/>
      <c r="BB91" s="4">
        <v>0</v>
      </c>
      <c r="BC91" s="4">
        <v>0</v>
      </c>
      <c r="BD91" s="4">
        <v>1</v>
      </c>
      <c r="BE91" s="4">
        <v>1</v>
      </c>
      <c r="BF91" s="9">
        <f t="shared" si="17"/>
        <v>4</v>
      </c>
      <c r="BH91" t="s">
        <v>276</v>
      </c>
      <c r="BI91">
        <v>23</v>
      </c>
      <c r="BJ91" t="s">
        <v>209</v>
      </c>
    </row>
    <row r="92" spans="2:63" x14ac:dyDescent="0.35">
      <c r="B92">
        <v>100</v>
      </c>
      <c r="C92">
        <v>705</v>
      </c>
      <c r="D92">
        <v>1</v>
      </c>
      <c r="F92">
        <v>1</v>
      </c>
      <c r="G92">
        <v>3</v>
      </c>
      <c r="H92">
        <v>2</v>
      </c>
      <c r="M92">
        <v>3</v>
      </c>
      <c r="N92">
        <v>6</v>
      </c>
      <c r="Q92">
        <v>5</v>
      </c>
      <c r="R92">
        <v>6</v>
      </c>
      <c r="U92">
        <v>3</v>
      </c>
      <c r="V92">
        <v>3</v>
      </c>
      <c r="X92">
        <v>3</v>
      </c>
      <c r="Y92">
        <v>3</v>
      </c>
      <c r="Z92">
        <v>2</v>
      </c>
      <c r="AA92">
        <v>3</v>
      </c>
      <c r="AB92">
        <f t="shared" si="18"/>
        <v>11</v>
      </c>
      <c r="AC92">
        <f t="shared" si="10"/>
        <v>1</v>
      </c>
      <c r="AD92">
        <v>5</v>
      </c>
      <c r="AE92">
        <v>3</v>
      </c>
      <c r="AF92" t="s">
        <v>82</v>
      </c>
      <c r="AG92">
        <v>2</v>
      </c>
      <c r="AH92">
        <f t="shared" si="11"/>
        <v>10</v>
      </c>
      <c r="AI92">
        <f t="shared" si="12"/>
        <v>1</v>
      </c>
      <c r="AK92">
        <v>3</v>
      </c>
      <c r="AL92">
        <v>4</v>
      </c>
      <c r="AM92">
        <v>3</v>
      </c>
      <c r="AN92">
        <v>5</v>
      </c>
      <c r="AO92">
        <f t="shared" si="19"/>
        <v>15</v>
      </c>
      <c r="AP92">
        <f t="shared" si="14"/>
        <v>1</v>
      </c>
      <c r="AQ92">
        <v>6</v>
      </c>
      <c r="AR92">
        <v>7</v>
      </c>
      <c r="AS92">
        <v>6</v>
      </c>
      <c r="AT92">
        <v>4</v>
      </c>
      <c r="AU92">
        <f t="shared" si="15"/>
        <v>19</v>
      </c>
      <c r="AV92">
        <f t="shared" si="16"/>
        <v>0</v>
      </c>
      <c r="AW92" t="s">
        <v>160</v>
      </c>
      <c r="AX92" s="5">
        <v>1</v>
      </c>
      <c r="AY92" s="5"/>
      <c r="AZ92" s="5"/>
      <c r="BA92" s="5"/>
      <c r="BB92" s="4"/>
      <c r="BC92" s="4">
        <v>0</v>
      </c>
      <c r="BD92" s="4">
        <v>1</v>
      </c>
      <c r="BE92" s="4">
        <v>1</v>
      </c>
      <c r="BF92" s="9">
        <f t="shared" si="17"/>
        <v>4</v>
      </c>
      <c r="BH92" t="s">
        <v>277</v>
      </c>
      <c r="BI92">
        <v>24</v>
      </c>
      <c r="BJ92" t="s">
        <v>209</v>
      </c>
      <c r="BK92" t="s">
        <v>260</v>
      </c>
    </row>
    <row r="93" spans="2:63" x14ac:dyDescent="0.35">
      <c r="B93">
        <v>100</v>
      </c>
      <c r="C93">
        <v>530</v>
      </c>
      <c r="D93">
        <v>1</v>
      </c>
      <c r="F93">
        <v>1</v>
      </c>
      <c r="G93">
        <v>1</v>
      </c>
      <c r="H93">
        <v>1</v>
      </c>
      <c r="K93">
        <v>3</v>
      </c>
      <c r="L93">
        <v>3</v>
      </c>
      <c r="Q93">
        <v>3</v>
      </c>
      <c r="R93">
        <v>3</v>
      </c>
      <c r="S93">
        <v>5</v>
      </c>
      <c r="T93">
        <v>6</v>
      </c>
      <c r="X93">
        <v>7</v>
      </c>
      <c r="Y93">
        <v>6</v>
      </c>
      <c r="Z93">
        <v>6</v>
      </c>
      <c r="AA93">
        <v>6</v>
      </c>
      <c r="AB93">
        <f t="shared" si="18"/>
        <v>25</v>
      </c>
      <c r="AC93">
        <f t="shared" si="10"/>
        <v>0</v>
      </c>
      <c r="AD93">
        <v>3</v>
      </c>
      <c r="AE93">
        <v>5</v>
      </c>
      <c r="AF93">
        <v>2500</v>
      </c>
      <c r="AG93" s="9">
        <v>2</v>
      </c>
      <c r="AH93">
        <f t="shared" si="11"/>
        <v>10</v>
      </c>
      <c r="AI93">
        <f t="shared" si="12"/>
        <v>1</v>
      </c>
      <c r="AK93">
        <v>6</v>
      </c>
      <c r="AL93">
        <v>6</v>
      </c>
      <c r="AM93">
        <v>6</v>
      </c>
      <c r="AN93">
        <v>6</v>
      </c>
      <c r="AO93">
        <f t="shared" si="19"/>
        <v>24</v>
      </c>
      <c r="AP93">
        <f t="shared" si="14"/>
        <v>0</v>
      </c>
      <c r="AQ93">
        <v>4</v>
      </c>
      <c r="AR93">
        <v>5</v>
      </c>
      <c r="AS93">
        <v>3</v>
      </c>
      <c r="AT93">
        <v>5</v>
      </c>
      <c r="AU93">
        <f t="shared" si="15"/>
        <v>17</v>
      </c>
      <c r="AV93">
        <f t="shared" si="16"/>
        <v>0</v>
      </c>
      <c r="AW93" t="s">
        <v>161</v>
      </c>
      <c r="AX93" s="5">
        <v>0</v>
      </c>
      <c r="AY93" s="5">
        <v>1</v>
      </c>
      <c r="AZ93" s="5"/>
      <c r="BA93" s="5">
        <v>0</v>
      </c>
      <c r="BB93" s="4"/>
      <c r="BC93" s="4"/>
      <c r="BD93" s="4">
        <v>0</v>
      </c>
      <c r="BE93" s="4"/>
      <c r="BF93" s="9">
        <f t="shared" si="17"/>
        <v>4</v>
      </c>
      <c r="BH93" t="s">
        <v>277</v>
      </c>
      <c r="BI93">
        <v>23</v>
      </c>
      <c r="BJ93" t="s">
        <v>209</v>
      </c>
    </row>
    <row r="94" spans="2:63" x14ac:dyDescent="0.35">
      <c r="B94">
        <v>100</v>
      </c>
      <c r="C94">
        <v>840</v>
      </c>
      <c r="D94">
        <v>1</v>
      </c>
      <c r="F94">
        <v>1</v>
      </c>
      <c r="G94">
        <v>1</v>
      </c>
      <c r="H94">
        <v>1</v>
      </c>
      <c r="K94">
        <v>6</v>
      </c>
      <c r="L94">
        <v>7</v>
      </c>
      <c r="O94">
        <v>2</v>
      </c>
      <c r="P94">
        <v>2</v>
      </c>
      <c r="S94">
        <v>3</v>
      </c>
      <c r="T94">
        <v>5</v>
      </c>
      <c r="X94">
        <v>5</v>
      </c>
      <c r="Y94">
        <v>2</v>
      </c>
      <c r="Z94">
        <v>6</v>
      </c>
      <c r="AA94">
        <v>6</v>
      </c>
      <c r="AB94">
        <f t="shared" si="18"/>
        <v>19</v>
      </c>
      <c r="AC94">
        <f t="shared" si="10"/>
        <v>0</v>
      </c>
      <c r="AD94">
        <v>2</v>
      </c>
      <c r="AE94">
        <v>2</v>
      </c>
      <c r="AF94" t="s">
        <v>83</v>
      </c>
      <c r="AG94">
        <v>2</v>
      </c>
      <c r="AH94">
        <f t="shared" si="11"/>
        <v>6</v>
      </c>
      <c r="AI94">
        <f t="shared" si="12"/>
        <v>1</v>
      </c>
      <c r="AK94">
        <v>2</v>
      </c>
      <c r="AL94">
        <v>1</v>
      </c>
      <c r="AM94">
        <v>1</v>
      </c>
      <c r="AN94">
        <v>1</v>
      </c>
      <c r="AO94">
        <f t="shared" si="19"/>
        <v>5</v>
      </c>
      <c r="AP94">
        <f t="shared" si="14"/>
        <v>1</v>
      </c>
      <c r="AQ94">
        <v>1</v>
      </c>
      <c r="AR94">
        <v>3</v>
      </c>
      <c r="AS94">
        <v>4</v>
      </c>
      <c r="AT94">
        <v>2</v>
      </c>
      <c r="AU94">
        <f t="shared" si="15"/>
        <v>16</v>
      </c>
      <c r="AV94">
        <f t="shared" si="16"/>
        <v>0</v>
      </c>
      <c r="AW94" t="s">
        <v>154</v>
      </c>
      <c r="AX94" s="5">
        <v>1</v>
      </c>
      <c r="AY94" s="5">
        <v>0</v>
      </c>
      <c r="AZ94" s="5">
        <v>0</v>
      </c>
      <c r="BA94" s="5">
        <v>0</v>
      </c>
      <c r="BB94" s="4"/>
      <c r="BC94" s="4"/>
      <c r="BD94" s="4"/>
      <c r="BE94" s="4"/>
      <c r="BF94" s="9">
        <f t="shared" si="17"/>
        <v>4</v>
      </c>
      <c r="BH94" t="s">
        <v>277</v>
      </c>
      <c r="BI94">
        <v>26</v>
      </c>
      <c r="BJ94" t="s">
        <v>213</v>
      </c>
    </row>
    <row r="95" spans="2:63" x14ac:dyDescent="0.35">
      <c r="B95">
        <v>100</v>
      </c>
      <c r="C95">
        <v>158</v>
      </c>
      <c r="D95">
        <v>1</v>
      </c>
      <c r="F95">
        <v>1</v>
      </c>
      <c r="G95">
        <v>2</v>
      </c>
      <c r="H95">
        <v>2</v>
      </c>
      <c r="M95">
        <v>5</v>
      </c>
      <c r="N95">
        <v>6</v>
      </c>
      <c r="Q95">
        <v>7</v>
      </c>
      <c r="R95">
        <v>7</v>
      </c>
      <c r="S95">
        <v>7</v>
      </c>
      <c r="T95">
        <v>7</v>
      </c>
      <c r="X95">
        <v>3</v>
      </c>
      <c r="Y95">
        <v>3</v>
      </c>
      <c r="Z95">
        <v>3</v>
      </c>
      <c r="AA95">
        <v>3</v>
      </c>
      <c r="AB95">
        <f t="shared" si="18"/>
        <v>12</v>
      </c>
      <c r="AC95">
        <f t="shared" si="10"/>
        <v>1</v>
      </c>
      <c r="AD95">
        <v>1</v>
      </c>
      <c r="AE95">
        <v>5</v>
      </c>
      <c r="AF95">
        <v>3000</v>
      </c>
      <c r="AG95">
        <v>2</v>
      </c>
      <c r="AH95">
        <f t="shared" si="11"/>
        <v>8</v>
      </c>
      <c r="AI95">
        <f t="shared" si="12"/>
        <v>1</v>
      </c>
      <c r="AK95">
        <v>2</v>
      </c>
      <c r="AL95">
        <v>2</v>
      </c>
      <c r="AM95">
        <v>3</v>
      </c>
      <c r="AN95">
        <v>3</v>
      </c>
      <c r="AO95">
        <f t="shared" si="19"/>
        <v>10</v>
      </c>
      <c r="AP95">
        <f t="shared" si="14"/>
        <v>1</v>
      </c>
      <c r="AQ95">
        <v>6</v>
      </c>
      <c r="AR95">
        <v>2</v>
      </c>
      <c r="AS95">
        <v>4</v>
      </c>
      <c r="AT95">
        <v>2</v>
      </c>
      <c r="AU95">
        <f t="shared" si="15"/>
        <v>10</v>
      </c>
      <c r="AV95">
        <f t="shared" si="16"/>
        <v>1</v>
      </c>
      <c r="AW95" t="s">
        <v>103</v>
      </c>
      <c r="AX95" s="5">
        <v>0</v>
      </c>
      <c r="AY95" s="5"/>
      <c r="AZ95" s="5"/>
      <c r="BA95" s="5">
        <v>0</v>
      </c>
      <c r="BB95" s="4"/>
      <c r="BC95" s="4">
        <v>0</v>
      </c>
      <c r="BD95" s="4">
        <v>0</v>
      </c>
      <c r="BE95" s="4"/>
      <c r="BF95" s="9">
        <f t="shared" si="17"/>
        <v>4</v>
      </c>
      <c r="BH95" t="s">
        <v>276</v>
      </c>
      <c r="BI95">
        <v>24</v>
      </c>
      <c r="BJ95" t="s">
        <v>212</v>
      </c>
    </row>
    <row r="96" spans="2:63" x14ac:dyDescent="0.35">
      <c r="B96">
        <v>100</v>
      </c>
      <c r="C96">
        <v>207</v>
      </c>
      <c r="D96">
        <v>1</v>
      </c>
      <c r="F96">
        <v>1</v>
      </c>
      <c r="G96">
        <v>2</v>
      </c>
      <c r="H96">
        <v>1</v>
      </c>
      <c r="M96">
        <v>6</v>
      </c>
      <c r="N96">
        <v>6</v>
      </c>
      <c r="O96">
        <v>2</v>
      </c>
      <c r="P96">
        <v>4</v>
      </c>
      <c r="U96">
        <v>6</v>
      </c>
      <c r="V96">
        <v>6</v>
      </c>
      <c r="X96">
        <v>2</v>
      </c>
      <c r="Y96">
        <v>2</v>
      </c>
      <c r="Z96">
        <v>3</v>
      </c>
      <c r="AA96">
        <v>4</v>
      </c>
      <c r="AB96">
        <f t="shared" si="18"/>
        <v>11</v>
      </c>
      <c r="AC96">
        <f t="shared" si="10"/>
        <v>1</v>
      </c>
      <c r="AD96">
        <v>5</v>
      </c>
      <c r="AE96">
        <v>2</v>
      </c>
      <c r="AF96">
        <v>3000</v>
      </c>
      <c r="AG96">
        <v>2</v>
      </c>
      <c r="AH96">
        <f t="shared" si="11"/>
        <v>9</v>
      </c>
      <c r="AI96">
        <f t="shared" si="12"/>
        <v>1</v>
      </c>
      <c r="AK96">
        <v>1</v>
      </c>
      <c r="AL96">
        <v>1</v>
      </c>
      <c r="AM96">
        <v>2</v>
      </c>
      <c r="AN96">
        <v>1</v>
      </c>
      <c r="AO96">
        <f t="shared" si="19"/>
        <v>5</v>
      </c>
      <c r="AP96">
        <f t="shared" si="14"/>
        <v>1</v>
      </c>
      <c r="AQ96">
        <v>6</v>
      </c>
      <c r="AR96">
        <v>5</v>
      </c>
      <c r="AS96">
        <v>4</v>
      </c>
      <c r="AT96">
        <v>3</v>
      </c>
      <c r="AU96">
        <f t="shared" si="15"/>
        <v>14</v>
      </c>
      <c r="AV96">
        <f t="shared" si="16"/>
        <v>1</v>
      </c>
      <c r="AX96" s="5">
        <v>0</v>
      </c>
      <c r="AY96" s="5"/>
      <c r="AZ96" s="5">
        <v>0</v>
      </c>
      <c r="BA96" s="5"/>
      <c r="BB96" s="4"/>
      <c r="BC96" s="4">
        <v>0</v>
      </c>
      <c r="BD96" s="4"/>
      <c r="BE96" s="4">
        <v>0</v>
      </c>
      <c r="BF96" s="9">
        <f t="shared" si="17"/>
        <v>4</v>
      </c>
      <c r="BH96" t="s">
        <v>276</v>
      </c>
      <c r="BI96">
        <v>24</v>
      </c>
      <c r="BJ96" t="s">
        <v>212</v>
      </c>
    </row>
    <row r="97" spans="2:63" x14ac:dyDescent="0.35">
      <c r="B97">
        <v>100</v>
      </c>
      <c r="C97">
        <v>592</v>
      </c>
      <c r="D97">
        <v>1</v>
      </c>
      <c r="F97">
        <v>1</v>
      </c>
      <c r="G97">
        <v>6</v>
      </c>
      <c r="H97">
        <v>3</v>
      </c>
      <c r="K97">
        <v>1</v>
      </c>
      <c r="L97">
        <v>1</v>
      </c>
      <c r="O97">
        <v>1</v>
      </c>
      <c r="P97">
        <v>1</v>
      </c>
      <c r="S97">
        <v>4</v>
      </c>
      <c r="T97">
        <v>3</v>
      </c>
      <c r="X97">
        <v>4</v>
      </c>
      <c r="Y97">
        <v>4</v>
      </c>
      <c r="Z97">
        <v>2</v>
      </c>
      <c r="AA97">
        <v>2</v>
      </c>
      <c r="AB97">
        <f t="shared" ref="AB97:AB131" si="20">SUM(X97:AA97)</f>
        <v>12</v>
      </c>
      <c r="AC97">
        <f t="shared" si="10"/>
        <v>1</v>
      </c>
      <c r="AD97">
        <v>6</v>
      </c>
      <c r="AE97">
        <v>2</v>
      </c>
      <c r="AF97" t="s">
        <v>84</v>
      </c>
      <c r="AG97" s="8">
        <v>6</v>
      </c>
      <c r="AH97">
        <f t="shared" si="11"/>
        <v>14</v>
      </c>
      <c r="AI97">
        <f t="shared" si="12"/>
        <v>0</v>
      </c>
      <c r="AK97">
        <v>6</v>
      </c>
      <c r="AL97">
        <v>6</v>
      </c>
      <c r="AM97">
        <v>2</v>
      </c>
      <c r="AN97">
        <v>5</v>
      </c>
      <c r="AO97">
        <f t="shared" si="19"/>
        <v>19</v>
      </c>
      <c r="AP97">
        <f t="shared" si="14"/>
        <v>0</v>
      </c>
      <c r="AQ97">
        <v>1</v>
      </c>
      <c r="AR97">
        <v>7</v>
      </c>
      <c r="AS97">
        <v>7</v>
      </c>
      <c r="AT97">
        <v>7</v>
      </c>
      <c r="AU97">
        <f t="shared" si="15"/>
        <v>28</v>
      </c>
      <c r="AV97">
        <f t="shared" si="16"/>
        <v>0</v>
      </c>
      <c r="AW97" t="s">
        <v>75</v>
      </c>
      <c r="AX97" s="5">
        <v>0</v>
      </c>
      <c r="AY97" s="5">
        <v>0</v>
      </c>
      <c r="AZ97" s="5">
        <v>0</v>
      </c>
      <c r="BA97" s="5">
        <v>0</v>
      </c>
      <c r="BB97" s="4"/>
      <c r="BC97" s="4"/>
      <c r="BD97" s="4"/>
      <c r="BE97" s="4"/>
      <c r="BF97" s="9">
        <f t="shared" si="17"/>
        <v>4</v>
      </c>
      <c r="BH97" t="s">
        <v>277</v>
      </c>
      <c r="BI97">
        <v>55</v>
      </c>
      <c r="BJ97" t="s">
        <v>213</v>
      </c>
      <c r="BK97" t="s">
        <v>261</v>
      </c>
    </row>
    <row r="98" spans="2:63" x14ac:dyDescent="0.35">
      <c r="B98">
        <v>100</v>
      </c>
      <c r="C98">
        <v>458</v>
      </c>
      <c r="D98">
        <v>1</v>
      </c>
      <c r="F98">
        <v>1</v>
      </c>
      <c r="I98">
        <v>5</v>
      </c>
      <c r="J98">
        <v>5</v>
      </c>
      <c r="K98">
        <v>3</v>
      </c>
      <c r="L98">
        <v>1</v>
      </c>
      <c r="O98">
        <v>3</v>
      </c>
      <c r="P98">
        <v>3</v>
      </c>
      <c r="S98">
        <v>3</v>
      </c>
      <c r="T98">
        <v>5</v>
      </c>
      <c r="X98">
        <v>5</v>
      </c>
      <c r="Y98">
        <v>5</v>
      </c>
      <c r="Z98">
        <v>5</v>
      </c>
      <c r="AA98">
        <v>5</v>
      </c>
      <c r="AB98">
        <f t="shared" si="20"/>
        <v>20</v>
      </c>
      <c r="AC98">
        <f t="shared" si="10"/>
        <v>0</v>
      </c>
      <c r="AD98">
        <v>3</v>
      </c>
      <c r="AE98">
        <v>3</v>
      </c>
      <c r="AF98" t="s">
        <v>85</v>
      </c>
      <c r="AG98" s="9">
        <v>2</v>
      </c>
      <c r="AH98">
        <f t="shared" si="11"/>
        <v>8</v>
      </c>
      <c r="AI98">
        <f t="shared" si="12"/>
        <v>1</v>
      </c>
      <c r="AK98">
        <v>3</v>
      </c>
      <c r="AL98">
        <v>3</v>
      </c>
      <c r="AM98">
        <v>5</v>
      </c>
      <c r="AN98">
        <v>3</v>
      </c>
      <c r="AO98">
        <f t="shared" ref="AO98:AO132" si="21">SUM(AK98:AN98)</f>
        <v>14</v>
      </c>
      <c r="AP98">
        <f t="shared" si="14"/>
        <v>1</v>
      </c>
      <c r="AQ98">
        <v>5</v>
      </c>
      <c r="AR98">
        <v>5</v>
      </c>
      <c r="AS98">
        <v>7</v>
      </c>
      <c r="AT98">
        <v>5</v>
      </c>
      <c r="AU98">
        <f t="shared" si="15"/>
        <v>20</v>
      </c>
      <c r="AV98">
        <f t="shared" si="16"/>
        <v>0</v>
      </c>
      <c r="AW98" t="s">
        <v>162</v>
      </c>
      <c r="AX98" s="5"/>
      <c r="AY98" s="5">
        <v>0</v>
      </c>
      <c r="AZ98" s="5">
        <v>0</v>
      </c>
      <c r="BA98" s="5">
        <v>0</v>
      </c>
      <c r="BB98" s="4">
        <v>0</v>
      </c>
      <c r="BC98" s="4"/>
      <c r="BD98" s="4"/>
      <c r="BE98" s="4"/>
      <c r="BF98" s="9">
        <f t="shared" si="17"/>
        <v>4</v>
      </c>
      <c r="BH98" t="s">
        <v>277</v>
      </c>
      <c r="BI98">
        <v>22</v>
      </c>
      <c r="BJ98" t="s">
        <v>209</v>
      </c>
    </row>
    <row r="99" spans="2:63" x14ac:dyDescent="0.35">
      <c r="B99">
        <v>100</v>
      </c>
      <c r="C99">
        <v>832</v>
      </c>
      <c r="D99">
        <v>1</v>
      </c>
      <c r="F99">
        <v>1</v>
      </c>
      <c r="G99">
        <v>5</v>
      </c>
      <c r="H99">
        <v>4</v>
      </c>
      <c r="K99">
        <v>5</v>
      </c>
      <c r="L99">
        <v>7</v>
      </c>
      <c r="O99">
        <v>7</v>
      </c>
      <c r="P99">
        <v>7</v>
      </c>
      <c r="U99">
        <v>7</v>
      </c>
      <c r="V99">
        <v>7</v>
      </c>
      <c r="X99">
        <v>3</v>
      </c>
      <c r="Y99">
        <v>4</v>
      </c>
      <c r="Z99">
        <v>6</v>
      </c>
      <c r="AA99">
        <v>4</v>
      </c>
      <c r="AB99">
        <f t="shared" si="20"/>
        <v>17</v>
      </c>
      <c r="AC99">
        <f t="shared" si="10"/>
        <v>0</v>
      </c>
      <c r="AD99">
        <v>3</v>
      </c>
      <c r="AE99">
        <v>6</v>
      </c>
      <c r="AF99" t="s">
        <v>75</v>
      </c>
      <c r="AG99" s="8">
        <v>6</v>
      </c>
      <c r="AH99">
        <f t="shared" si="11"/>
        <v>15</v>
      </c>
      <c r="AI99">
        <f t="shared" si="12"/>
        <v>0</v>
      </c>
      <c r="AK99">
        <v>1</v>
      </c>
      <c r="AL99">
        <v>2</v>
      </c>
      <c r="AM99">
        <v>2</v>
      </c>
      <c r="AN99">
        <v>2</v>
      </c>
      <c r="AO99">
        <f t="shared" si="21"/>
        <v>7</v>
      </c>
      <c r="AP99">
        <f t="shared" si="14"/>
        <v>1</v>
      </c>
      <c r="AQ99">
        <v>1</v>
      </c>
      <c r="AR99">
        <v>1</v>
      </c>
      <c r="AS99">
        <v>1</v>
      </c>
      <c r="AT99">
        <v>1</v>
      </c>
      <c r="AU99">
        <f t="shared" si="15"/>
        <v>10</v>
      </c>
      <c r="AV99">
        <f t="shared" si="16"/>
        <v>1</v>
      </c>
      <c r="AW99" t="s">
        <v>129</v>
      </c>
      <c r="AX99" s="5">
        <v>0</v>
      </c>
      <c r="AY99" s="5">
        <v>0</v>
      </c>
      <c r="AZ99" s="5">
        <v>0</v>
      </c>
      <c r="BA99" s="5"/>
      <c r="BB99" s="4"/>
      <c r="BC99" s="4"/>
      <c r="BD99" s="4"/>
      <c r="BE99" s="4">
        <v>0</v>
      </c>
      <c r="BF99" s="9">
        <f t="shared" si="17"/>
        <v>4</v>
      </c>
      <c r="BH99" t="s">
        <v>276</v>
      </c>
      <c r="BI99">
        <v>54</v>
      </c>
      <c r="BJ99" t="s">
        <v>213</v>
      </c>
      <c r="BK99" t="s">
        <v>262</v>
      </c>
    </row>
    <row r="100" spans="2:63" x14ac:dyDescent="0.35">
      <c r="B100">
        <v>100</v>
      </c>
      <c r="C100">
        <v>534</v>
      </c>
      <c r="D100">
        <v>1</v>
      </c>
      <c r="F100">
        <v>1</v>
      </c>
      <c r="I100">
        <v>2</v>
      </c>
      <c r="J100">
        <v>3</v>
      </c>
      <c r="M100">
        <v>2</v>
      </c>
      <c r="N100">
        <v>3</v>
      </c>
      <c r="O100">
        <v>2</v>
      </c>
      <c r="P100">
        <v>2</v>
      </c>
      <c r="U100">
        <v>2</v>
      </c>
      <c r="V100">
        <v>2</v>
      </c>
      <c r="X100">
        <v>3</v>
      </c>
      <c r="Y100">
        <v>4</v>
      </c>
      <c r="Z100">
        <v>4</v>
      </c>
      <c r="AA100">
        <v>3</v>
      </c>
      <c r="AB100">
        <f t="shared" si="20"/>
        <v>14</v>
      </c>
      <c r="AC100">
        <f t="shared" si="10"/>
        <v>1</v>
      </c>
      <c r="AD100">
        <v>2</v>
      </c>
      <c r="AE100">
        <v>4</v>
      </c>
      <c r="AF100">
        <v>2000</v>
      </c>
      <c r="AG100">
        <v>2</v>
      </c>
      <c r="AH100">
        <f t="shared" si="11"/>
        <v>8</v>
      </c>
      <c r="AI100">
        <f t="shared" si="12"/>
        <v>1</v>
      </c>
      <c r="AK100">
        <v>2</v>
      </c>
      <c r="AL100">
        <v>3</v>
      </c>
      <c r="AM100">
        <v>2</v>
      </c>
      <c r="AN100">
        <v>2</v>
      </c>
      <c r="AO100">
        <f t="shared" si="21"/>
        <v>9</v>
      </c>
      <c r="AP100">
        <f t="shared" si="14"/>
        <v>1</v>
      </c>
      <c r="AQ100">
        <v>4</v>
      </c>
      <c r="AR100">
        <v>2</v>
      </c>
      <c r="AS100">
        <v>2</v>
      </c>
      <c r="AT100">
        <v>2</v>
      </c>
      <c r="AU100">
        <f t="shared" si="15"/>
        <v>10</v>
      </c>
      <c r="AV100">
        <f t="shared" si="16"/>
        <v>1</v>
      </c>
      <c r="AW100" t="s">
        <v>163</v>
      </c>
      <c r="AX100" s="5"/>
      <c r="AY100" s="5"/>
      <c r="AZ100" s="5">
        <v>1</v>
      </c>
      <c r="BA100" s="5"/>
      <c r="BB100" s="4">
        <v>1</v>
      </c>
      <c r="BC100" s="4">
        <v>1</v>
      </c>
      <c r="BD100" s="4"/>
      <c r="BE100" s="4">
        <v>0</v>
      </c>
      <c r="BF100" s="9">
        <f t="shared" si="17"/>
        <v>4</v>
      </c>
      <c r="BH100" t="s">
        <v>276</v>
      </c>
      <c r="BI100">
        <v>27</v>
      </c>
      <c r="BJ100" t="s">
        <v>213</v>
      </c>
      <c r="BK100" t="s">
        <v>263</v>
      </c>
    </row>
    <row r="101" spans="2:63" x14ac:dyDescent="0.35">
      <c r="B101">
        <v>100</v>
      </c>
      <c r="C101">
        <v>797</v>
      </c>
      <c r="D101">
        <v>1</v>
      </c>
      <c r="F101">
        <v>1</v>
      </c>
      <c r="I101">
        <v>6</v>
      </c>
      <c r="J101">
        <v>5</v>
      </c>
      <c r="M101">
        <v>6</v>
      </c>
      <c r="N101">
        <v>5</v>
      </c>
      <c r="O101">
        <v>2</v>
      </c>
      <c r="P101">
        <v>3</v>
      </c>
      <c r="S101">
        <v>5</v>
      </c>
      <c r="T101">
        <v>5</v>
      </c>
      <c r="X101">
        <v>3</v>
      </c>
      <c r="Y101">
        <v>2</v>
      </c>
      <c r="Z101">
        <v>6</v>
      </c>
      <c r="AA101">
        <v>3</v>
      </c>
      <c r="AB101">
        <f t="shared" si="20"/>
        <v>14</v>
      </c>
      <c r="AC101">
        <f t="shared" si="10"/>
        <v>1</v>
      </c>
      <c r="AD101">
        <v>2</v>
      </c>
      <c r="AE101">
        <v>2</v>
      </c>
      <c r="AF101">
        <v>2500</v>
      </c>
      <c r="AG101" s="9">
        <v>2</v>
      </c>
      <c r="AH101">
        <f t="shared" si="11"/>
        <v>6</v>
      </c>
      <c r="AI101">
        <f t="shared" si="12"/>
        <v>1</v>
      </c>
      <c r="AK101">
        <v>3</v>
      </c>
      <c r="AL101">
        <v>3</v>
      </c>
      <c r="AM101">
        <v>6</v>
      </c>
      <c r="AN101">
        <v>2</v>
      </c>
      <c r="AO101">
        <f t="shared" si="21"/>
        <v>14</v>
      </c>
      <c r="AP101">
        <f t="shared" si="14"/>
        <v>1</v>
      </c>
      <c r="AQ101">
        <v>6</v>
      </c>
      <c r="AR101">
        <v>3</v>
      </c>
      <c r="AS101">
        <v>6</v>
      </c>
      <c r="AT101">
        <v>2</v>
      </c>
      <c r="AU101">
        <f t="shared" si="15"/>
        <v>13</v>
      </c>
      <c r="AV101">
        <f t="shared" si="16"/>
        <v>1</v>
      </c>
      <c r="AW101" t="s">
        <v>164</v>
      </c>
      <c r="AX101" s="5"/>
      <c r="AY101" s="5"/>
      <c r="AZ101" s="5">
        <v>0</v>
      </c>
      <c r="BA101" s="5">
        <v>1</v>
      </c>
      <c r="BB101" s="4">
        <v>1</v>
      </c>
      <c r="BC101" s="4">
        <v>0</v>
      </c>
      <c r="BD101" s="4"/>
      <c r="BE101" s="4"/>
      <c r="BF101" s="9">
        <f t="shared" si="17"/>
        <v>4</v>
      </c>
      <c r="BH101" t="s">
        <v>276</v>
      </c>
      <c r="BI101">
        <v>21</v>
      </c>
      <c r="BJ101" t="s">
        <v>212</v>
      </c>
    </row>
    <row r="102" spans="2:63" x14ac:dyDescent="0.35">
      <c r="B102">
        <v>100</v>
      </c>
      <c r="C102">
        <v>384</v>
      </c>
      <c r="D102">
        <v>1</v>
      </c>
      <c r="F102">
        <v>1</v>
      </c>
      <c r="I102">
        <v>7</v>
      </c>
      <c r="J102">
        <v>6</v>
      </c>
      <c r="M102">
        <v>7</v>
      </c>
      <c r="N102">
        <v>7</v>
      </c>
      <c r="O102">
        <v>2</v>
      </c>
      <c r="P102">
        <v>3</v>
      </c>
      <c r="U102">
        <v>6</v>
      </c>
      <c r="V102">
        <v>6</v>
      </c>
      <c r="X102">
        <v>1</v>
      </c>
      <c r="Y102">
        <v>1</v>
      </c>
      <c r="Z102">
        <v>5</v>
      </c>
      <c r="AA102">
        <v>6</v>
      </c>
      <c r="AB102">
        <f t="shared" si="20"/>
        <v>13</v>
      </c>
      <c r="AC102">
        <f t="shared" si="10"/>
        <v>1</v>
      </c>
      <c r="AD102">
        <v>2</v>
      </c>
      <c r="AE102">
        <v>2</v>
      </c>
      <c r="AF102">
        <v>2500</v>
      </c>
      <c r="AG102">
        <v>2</v>
      </c>
      <c r="AH102">
        <f t="shared" si="11"/>
        <v>6</v>
      </c>
      <c r="AI102">
        <f t="shared" si="12"/>
        <v>1</v>
      </c>
      <c r="AK102">
        <v>7</v>
      </c>
      <c r="AL102">
        <v>5</v>
      </c>
      <c r="AM102">
        <v>2</v>
      </c>
      <c r="AN102">
        <v>5</v>
      </c>
      <c r="AO102">
        <f t="shared" si="21"/>
        <v>19</v>
      </c>
      <c r="AP102">
        <f t="shared" si="14"/>
        <v>0</v>
      </c>
      <c r="AQ102">
        <v>5</v>
      </c>
      <c r="AR102">
        <v>2</v>
      </c>
      <c r="AS102">
        <v>6</v>
      </c>
      <c r="AT102">
        <v>3</v>
      </c>
      <c r="AU102">
        <f t="shared" si="15"/>
        <v>14</v>
      </c>
      <c r="AV102">
        <f t="shared" si="16"/>
        <v>1</v>
      </c>
      <c r="AW102" t="s">
        <v>130</v>
      </c>
      <c r="AX102" s="5"/>
      <c r="AY102" s="5"/>
      <c r="AZ102" s="5">
        <v>0</v>
      </c>
      <c r="BA102" s="5"/>
      <c r="BB102" s="4">
        <v>0</v>
      </c>
      <c r="BC102" s="4">
        <v>0</v>
      </c>
      <c r="BD102" s="4"/>
      <c r="BE102" s="4">
        <v>1</v>
      </c>
      <c r="BF102" s="9">
        <f t="shared" si="17"/>
        <v>4</v>
      </c>
      <c r="BH102" t="s">
        <v>276</v>
      </c>
      <c r="BI102">
        <v>24</v>
      </c>
      <c r="BJ102" t="s">
        <v>209</v>
      </c>
    </row>
    <row r="103" spans="2:63" x14ac:dyDescent="0.35">
      <c r="B103">
        <v>100</v>
      </c>
      <c r="C103">
        <v>967</v>
      </c>
      <c r="D103">
        <v>1</v>
      </c>
      <c r="F103">
        <v>1</v>
      </c>
      <c r="I103">
        <v>6</v>
      </c>
      <c r="J103">
        <v>5</v>
      </c>
      <c r="K103">
        <v>2</v>
      </c>
      <c r="L103">
        <v>2</v>
      </c>
      <c r="O103">
        <v>4</v>
      </c>
      <c r="P103">
        <v>5</v>
      </c>
      <c r="S103">
        <v>4</v>
      </c>
      <c r="T103">
        <v>4</v>
      </c>
      <c r="X103">
        <v>3</v>
      </c>
      <c r="Y103">
        <v>5</v>
      </c>
      <c r="Z103">
        <v>3</v>
      </c>
      <c r="AA103">
        <v>3</v>
      </c>
      <c r="AB103">
        <f t="shared" si="20"/>
        <v>14</v>
      </c>
      <c r="AC103">
        <f t="shared" si="10"/>
        <v>1</v>
      </c>
      <c r="AD103">
        <v>5</v>
      </c>
      <c r="AE103">
        <v>5</v>
      </c>
      <c r="AF103" t="s">
        <v>86</v>
      </c>
      <c r="AG103" s="8">
        <v>6</v>
      </c>
      <c r="AH103">
        <f t="shared" si="11"/>
        <v>16</v>
      </c>
      <c r="AI103">
        <f t="shared" si="12"/>
        <v>0</v>
      </c>
      <c r="AK103">
        <v>1</v>
      </c>
      <c r="AL103">
        <v>1</v>
      </c>
      <c r="AM103">
        <v>1</v>
      </c>
      <c r="AN103">
        <v>1</v>
      </c>
      <c r="AO103">
        <f t="shared" si="21"/>
        <v>4</v>
      </c>
      <c r="AP103">
        <f t="shared" si="14"/>
        <v>1</v>
      </c>
      <c r="AQ103">
        <v>4</v>
      </c>
      <c r="AR103">
        <v>6</v>
      </c>
      <c r="AS103">
        <v>5</v>
      </c>
      <c r="AT103">
        <v>5</v>
      </c>
      <c r="AU103">
        <f t="shared" si="15"/>
        <v>20</v>
      </c>
      <c r="AV103">
        <f t="shared" si="16"/>
        <v>0</v>
      </c>
      <c r="AW103" t="s">
        <v>165</v>
      </c>
      <c r="AX103" s="5"/>
      <c r="AY103" s="5">
        <v>0</v>
      </c>
      <c r="AZ103" s="5">
        <v>0</v>
      </c>
      <c r="BA103" s="5">
        <v>1</v>
      </c>
      <c r="BB103" s="4">
        <v>0</v>
      </c>
      <c r="BC103" s="4"/>
      <c r="BD103" s="4"/>
      <c r="BE103" s="4"/>
      <c r="BF103" s="9">
        <f t="shared" si="17"/>
        <v>4</v>
      </c>
      <c r="BH103" t="s">
        <v>276</v>
      </c>
      <c r="BI103">
        <v>25</v>
      </c>
      <c r="BJ103" t="s">
        <v>209</v>
      </c>
      <c r="BK103" t="s">
        <v>264</v>
      </c>
    </row>
    <row r="104" spans="2:63" x14ac:dyDescent="0.35">
      <c r="B104">
        <v>100</v>
      </c>
      <c r="C104">
        <v>280</v>
      </c>
      <c r="D104">
        <v>1</v>
      </c>
      <c r="F104">
        <v>1</v>
      </c>
      <c r="I104">
        <v>6</v>
      </c>
      <c r="J104">
        <v>3</v>
      </c>
      <c r="K104">
        <v>1</v>
      </c>
      <c r="L104">
        <v>1</v>
      </c>
      <c r="Q104">
        <v>1</v>
      </c>
      <c r="R104">
        <v>1</v>
      </c>
      <c r="S104">
        <v>3</v>
      </c>
      <c r="T104">
        <v>2</v>
      </c>
      <c r="X104">
        <v>2</v>
      </c>
      <c r="Y104">
        <v>3</v>
      </c>
      <c r="Z104">
        <v>2</v>
      </c>
      <c r="AA104">
        <v>2</v>
      </c>
      <c r="AB104">
        <f t="shared" si="20"/>
        <v>9</v>
      </c>
      <c r="AC104">
        <f t="shared" si="10"/>
        <v>1</v>
      </c>
      <c r="AD104">
        <v>2</v>
      </c>
      <c r="AE104">
        <v>2</v>
      </c>
      <c r="AF104">
        <v>2400</v>
      </c>
      <c r="AG104">
        <v>2</v>
      </c>
      <c r="AH104">
        <f t="shared" si="11"/>
        <v>6</v>
      </c>
      <c r="AI104">
        <f t="shared" si="12"/>
        <v>1</v>
      </c>
      <c r="AK104">
        <v>2</v>
      </c>
      <c r="AL104">
        <v>1</v>
      </c>
      <c r="AM104">
        <v>1</v>
      </c>
      <c r="AN104">
        <v>1</v>
      </c>
      <c r="AO104">
        <f t="shared" si="21"/>
        <v>5</v>
      </c>
      <c r="AP104">
        <f t="shared" si="14"/>
        <v>1</v>
      </c>
      <c r="AQ104">
        <v>6</v>
      </c>
      <c r="AR104">
        <v>1</v>
      </c>
      <c r="AS104">
        <v>1</v>
      </c>
      <c r="AT104">
        <v>2</v>
      </c>
      <c r="AU104">
        <f t="shared" si="15"/>
        <v>6</v>
      </c>
      <c r="AV104">
        <f t="shared" si="16"/>
        <v>1</v>
      </c>
      <c r="AW104" t="s">
        <v>166</v>
      </c>
      <c r="AX104" s="5"/>
      <c r="AY104" s="5">
        <v>0</v>
      </c>
      <c r="AZ104" s="5"/>
      <c r="BA104" s="5">
        <v>1</v>
      </c>
      <c r="BB104" s="4">
        <v>1</v>
      </c>
      <c r="BC104" s="4"/>
      <c r="BD104" s="4">
        <v>0</v>
      </c>
      <c r="BE104" s="4"/>
      <c r="BF104" s="9">
        <f t="shared" si="17"/>
        <v>4</v>
      </c>
      <c r="BH104" t="s">
        <v>277</v>
      </c>
      <c r="BI104">
        <v>22</v>
      </c>
      <c r="BJ104" t="s">
        <v>209</v>
      </c>
      <c r="BK104" t="s">
        <v>265</v>
      </c>
    </row>
    <row r="105" spans="2:63" x14ac:dyDescent="0.35">
      <c r="B105">
        <v>100</v>
      </c>
      <c r="C105">
        <v>297</v>
      </c>
      <c r="D105">
        <v>1</v>
      </c>
      <c r="F105">
        <v>1</v>
      </c>
      <c r="I105">
        <v>4</v>
      </c>
      <c r="J105">
        <v>5</v>
      </c>
      <c r="K105">
        <v>5</v>
      </c>
      <c r="L105">
        <v>3</v>
      </c>
      <c r="Q105">
        <v>3</v>
      </c>
      <c r="R105">
        <v>3</v>
      </c>
      <c r="S105">
        <v>5</v>
      </c>
      <c r="T105">
        <v>5</v>
      </c>
      <c r="X105">
        <v>1</v>
      </c>
      <c r="Y105">
        <v>1</v>
      </c>
      <c r="Z105">
        <v>1</v>
      </c>
      <c r="AA105">
        <v>1</v>
      </c>
      <c r="AB105">
        <f t="shared" si="20"/>
        <v>4</v>
      </c>
      <c r="AC105">
        <f t="shared" si="10"/>
        <v>1</v>
      </c>
      <c r="AD105">
        <v>3</v>
      </c>
      <c r="AE105">
        <v>1</v>
      </c>
      <c r="AF105">
        <v>1800</v>
      </c>
      <c r="AG105">
        <v>2</v>
      </c>
      <c r="AH105">
        <f t="shared" si="11"/>
        <v>6</v>
      </c>
      <c r="AI105">
        <f t="shared" si="12"/>
        <v>1</v>
      </c>
      <c r="AK105">
        <v>3</v>
      </c>
      <c r="AL105">
        <v>1</v>
      </c>
      <c r="AM105">
        <v>1</v>
      </c>
      <c r="AN105">
        <v>1</v>
      </c>
      <c r="AO105">
        <f t="shared" si="21"/>
        <v>6</v>
      </c>
      <c r="AP105">
        <f t="shared" si="14"/>
        <v>1</v>
      </c>
      <c r="AQ105">
        <v>6</v>
      </c>
      <c r="AR105">
        <v>5</v>
      </c>
      <c r="AS105">
        <v>2</v>
      </c>
      <c r="AT105">
        <v>2</v>
      </c>
      <c r="AU105">
        <f t="shared" si="15"/>
        <v>11</v>
      </c>
      <c r="AV105">
        <f t="shared" si="16"/>
        <v>1</v>
      </c>
      <c r="AW105" t="s">
        <v>167</v>
      </c>
      <c r="AX105" s="5"/>
      <c r="AY105" s="5">
        <v>0</v>
      </c>
      <c r="AZ105" s="5"/>
      <c r="BA105" s="5">
        <v>0</v>
      </c>
      <c r="BB105" s="4">
        <v>1</v>
      </c>
      <c r="BC105" s="4"/>
      <c r="BD105" s="4">
        <v>1</v>
      </c>
      <c r="BE105" s="4"/>
      <c r="BF105" s="9">
        <f t="shared" si="17"/>
        <v>4</v>
      </c>
      <c r="BH105" t="s">
        <v>277</v>
      </c>
      <c r="BI105">
        <v>21</v>
      </c>
      <c r="BJ105" t="s">
        <v>209</v>
      </c>
    </row>
    <row r="106" spans="2:63" x14ac:dyDescent="0.35">
      <c r="B106">
        <v>100</v>
      </c>
      <c r="C106">
        <v>270</v>
      </c>
      <c r="D106">
        <v>1</v>
      </c>
      <c r="F106">
        <v>1</v>
      </c>
      <c r="I106">
        <v>6</v>
      </c>
      <c r="J106">
        <v>5</v>
      </c>
      <c r="K106">
        <v>5</v>
      </c>
      <c r="L106">
        <v>4</v>
      </c>
      <c r="Q106">
        <v>3</v>
      </c>
      <c r="R106">
        <v>2</v>
      </c>
      <c r="U106">
        <v>4</v>
      </c>
      <c r="V106">
        <v>4</v>
      </c>
      <c r="X106">
        <v>2</v>
      </c>
      <c r="Y106">
        <v>3</v>
      </c>
      <c r="Z106">
        <v>3</v>
      </c>
      <c r="AA106">
        <v>4</v>
      </c>
      <c r="AB106">
        <f t="shared" si="20"/>
        <v>12</v>
      </c>
      <c r="AC106">
        <f t="shared" si="10"/>
        <v>1</v>
      </c>
      <c r="AD106">
        <v>2</v>
      </c>
      <c r="AE106">
        <v>2</v>
      </c>
      <c r="AF106">
        <v>2000</v>
      </c>
      <c r="AG106">
        <v>2</v>
      </c>
      <c r="AH106">
        <f t="shared" si="11"/>
        <v>6</v>
      </c>
      <c r="AI106">
        <f t="shared" si="12"/>
        <v>1</v>
      </c>
      <c r="AK106">
        <v>1</v>
      </c>
      <c r="AL106">
        <v>2</v>
      </c>
      <c r="AM106">
        <v>1</v>
      </c>
      <c r="AN106">
        <v>2</v>
      </c>
      <c r="AO106">
        <f t="shared" si="21"/>
        <v>6</v>
      </c>
      <c r="AP106">
        <f t="shared" si="14"/>
        <v>1</v>
      </c>
      <c r="AQ106">
        <v>6</v>
      </c>
      <c r="AR106">
        <v>5</v>
      </c>
      <c r="AS106">
        <v>6</v>
      </c>
      <c r="AT106">
        <v>4</v>
      </c>
      <c r="AU106">
        <f t="shared" si="15"/>
        <v>17</v>
      </c>
      <c r="AV106">
        <f t="shared" si="16"/>
        <v>0</v>
      </c>
      <c r="AW106" t="s">
        <v>168</v>
      </c>
      <c r="AX106" s="5"/>
      <c r="AY106" s="5">
        <v>1</v>
      </c>
      <c r="AZ106" s="5"/>
      <c r="BA106" s="5"/>
      <c r="BB106" s="4">
        <v>1</v>
      </c>
      <c r="BC106" s="4"/>
      <c r="BD106" s="4">
        <v>1</v>
      </c>
      <c r="BE106" s="4">
        <v>1</v>
      </c>
      <c r="BF106" s="9">
        <f t="shared" si="17"/>
        <v>4</v>
      </c>
      <c r="BH106" t="s">
        <v>277</v>
      </c>
      <c r="BI106">
        <v>23</v>
      </c>
      <c r="BJ106" t="s">
        <v>210</v>
      </c>
    </row>
    <row r="107" spans="2:63" x14ac:dyDescent="0.35">
      <c r="B107">
        <v>100</v>
      </c>
      <c r="C107">
        <v>376</v>
      </c>
      <c r="D107">
        <v>1</v>
      </c>
      <c r="F107">
        <v>1</v>
      </c>
      <c r="I107">
        <v>3</v>
      </c>
      <c r="J107">
        <v>7</v>
      </c>
      <c r="K107">
        <v>4</v>
      </c>
      <c r="L107">
        <v>1</v>
      </c>
      <c r="Q107">
        <v>2</v>
      </c>
      <c r="R107">
        <v>3</v>
      </c>
      <c r="U107">
        <v>4</v>
      </c>
      <c r="V107">
        <v>4</v>
      </c>
      <c r="X107">
        <v>4</v>
      </c>
      <c r="Y107">
        <v>1</v>
      </c>
      <c r="Z107">
        <v>2</v>
      </c>
      <c r="AA107">
        <v>1</v>
      </c>
      <c r="AB107">
        <f t="shared" si="20"/>
        <v>8</v>
      </c>
      <c r="AC107">
        <f t="shared" si="10"/>
        <v>1</v>
      </c>
      <c r="AD107">
        <v>1</v>
      </c>
      <c r="AE107">
        <v>1</v>
      </c>
      <c r="AF107">
        <v>2500</v>
      </c>
      <c r="AG107" s="9">
        <v>2</v>
      </c>
      <c r="AH107">
        <f t="shared" si="11"/>
        <v>4</v>
      </c>
      <c r="AI107">
        <f t="shared" si="12"/>
        <v>1</v>
      </c>
      <c r="AK107">
        <v>2</v>
      </c>
      <c r="AL107">
        <v>1</v>
      </c>
      <c r="AM107">
        <v>1</v>
      </c>
      <c r="AN107">
        <v>1</v>
      </c>
      <c r="AO107">
        <f t="shared" si="21"/>
        <v>5</v>
      </c>
      <c r="AP107">
        <f t="shared" si="14"/>
        <v>1</v>
      </c>
      <c r="AQ107">
        <v>7</v>
      </c>
      <c r="AR107">
        <v>1</v>
      </c>
      <c r="AS107">
        <v>3</v>
      </c>
      <c r="AT107">
        <v>2</v>
      </c>
      <c r="AU107">
        <f t="shared" si="15"/>
        <v>7</v>
      </c>
      <c r="AV107">
        <f t="shared" si="16"/>
        <v>1</v>
      </c>
      <c r="AX107" s="5"/>
      <c r="AY107" s="5">
        <v>0</v>
      </c>
      <c r="AZ107" s="5"/>
      <c r="BA107" s="5"/>
      <c r="BB107" s="4">
        <v>0</v>
      </c>
      <c r="BC107" s="4"/>
      <c r="BD107" s="4">
        <v>0</v>
      </c>
      <c r="BE107" s="4">
        <v>0</v>
      </c>
      <c r="BF107" s="9">
        <f t="shared" si="17"/>
        <v>4</v>
      </c>
      <c r="BH107" t="s">
        <v>277</v>
      </c>
      <c r="BI107">
        <v>18</v>
      </c>
      <c r="BJ107" t="s">
        <v>209</v>
      </c>
    </row>
    <row r="108" spans="2:63" x14ac:dyDescent="0.35">
      <c r="B108">
        <v>100</v>
      </c>
      <c r="C108">
        <v>310</v>
      </c>
      <c r="D108">
        <v>1</v>
      </c>
      <c r="F108">
        <v>1</v>
      </c>
      <c r="G108">
        <v>2</v>
      </c>
      <c r="H108">
        <v>2</v>
      </c>
      <c r="K108">
        <v>1</v>
      </c>
      <c r="L108">
        <v>1</v>
      </c>
      <c r="Q108">
        <v>2</v>
      </c>
      <c r="R108">
        <v>1</v>
      </c>
      <c r="U108">
        <v>1</v>
      </c>
      <c r="V108">
        <v>2</v>
      </c>
      <c r="X108">
        <v>2</v>
      </c>
      <c r="Y108">
        <v>3</v>
      </c>
      <c r="Z108">
        <v>4</v>
      </c>
      <c r="AA108">
        <v>3</v>
      </c>
      <c r="AB108">
        <f t="shared" si="20"/>
        <v>12</v>
      </c>
      <c r="AC108">
        <f t="shared" si="10"/>
        <v>1</v>
      </c>
      <c r="AD108">
        <v>3</v>
      </c>
      <c r="AE108">
        <v>3</v>
      </c>
      <c r="AF108">
        <v>1500</v>
      </c>
      <c r="AG108">
        <v>2</v>
      </c>
      <c r="AH108">
        <f t="shared" si="11"/>
        <v>8</v>
      </c>
      <c r="AI108">
        <f t="shared" si="12"/>
        <v>1</v>
      </c>
      <c r="AK108">
        <v>3</v>
      </c>
      <c r="AL108">
        <v>3</v>
      </c>
      <c r="AM108">
        <v>4</v>
      </c>
      <c r="AN108">
        <v>2</v>
      </c>
      <c r="AO108">
        <f t="shared" si="21"/>
        <v>12</v>
      </c>
      <c r="AP108">
        <f t="shared" si="14"/>
        <v>1</v>
      </c>
      <c r="AQ108">
        <v>5</v>
      </c>
      <c r="AR108">
        <v>3</v>
      </c>
      <c r="AS108">
        <v>5</v>
      </c>
      <c r="AT108">
        <v>2</v>
      </c>
      <c r="AU108">
        <f t="shared" si="15"/>
        <v>13</v>
      </c>
      <c r="AV108">
        <f t="shared" si="16"/>
        <v>1</v>
      </c>
      <c r="AW108" t="s">
        <v>169</v>
      </c>
      <c r="AX108" s="5">
        <v>1</v>
      </c>
      <c r="AY108" s="5">
        <v>0</v>
      </c>
      <c r="AZ108" s="5"/>
      <c r="BA108" s="5"/>
      <c r="BB108" s="4"/>
      <c r="BC108" s="4"/>
      <c r="BD108" s="4">
        <v>0</v>
      </c>
      <c r="BE108" s="4">
        <v>1</v>
      </c>
      <c r="BF108" s="9">
        <f t="shared" si="17"/>
        <v>4</v>
      </c>
      <c r="BH108" t="s">
        <v>277</v>
      </c>
      <c r="BI108">
        <v>25</v>
      </c>
      <c r="BJ108" t="s">
        <v>209</v>
      </c>
    </row>
    <row r="109" spans="2:63" x14ac:dyDescent="0.35">
      <c r="B109">
        <v>97</v>
      </c>
      <c r="C109">
        <v>439</v>
      </c>
      <c r="D109">
        <v>0</v>
      </c>
      <c r="F109">
        <v>1</v>
      </c>
      <c r="G109">
        <v>1</v>
      </c>
      <c r="H109">
        <v>1</v>
      </c>
      <c r="M109">
        <v>6</v>
      </c>
      <c r="N109">
        <v>6</v>
      </c>
      <c r="Q109">
        <v>4</v>
      </c>
      <c r="R109">
        <v>4</v>
      </c>
      <c r="S109">
        <v>2</v>
      </c>
      <c r="T109">
        <v>2</v>
      </c>
      <c r="X109">
        <v>2</v>
      </c>
      <c r="Y109">
        <v>2</v>
      </c>
      <c r="Z109">
        <v>1</v>
      </c>
      <c r="AA109">
        <v>2</v>
      </c>
      <c r="AB109">
        <f t="shared" si="20"/>
        <v>7</v>
      </c>
      <c r="AC109">
        <f t="shared" si="10"/>
        <v>1</v>
      </c>
      <c r="AD109">
        <v>2</v>
      </c>
      <c r="AE109">
        <v>2</v>
      </c>
      <c r="AF109">
        <v>1700</v>
      </c>
      <c r="AG109">
        <v>2</v>
      </c>
      <c r="AH109">
        <f t="shared" si="11"/>
        <v>6</v>
      </c>
      <c r="AI109">
        <f t="shared" si="12"/>
        <v>1</v>
      </c>
      <c r="AK109">
        <v>5</v>
      </c>
      <c r="AL109">
        <v>4</v>
      </c>
      <c r="AM109">
        <v>1</v>
      </c>
      <c r="AN109">
        <v>4</v>
      </c>
      <c r="AO109">
        <f t="shared" si="21"/>
        <v>14</v>
      </c>
      <c r="AP109">
        <f t="shared" si="14"/>
        <v>1</v>
      </c>
      <c r="AQ109">
        <v>6</v>
      </c>
      <c r="AR109">
        <v>2</v>
      </c>
      <c r="AS109">
        <v>5</v>
      </c>
      <c r="AT109">
        <v>5</v>
      </c>
      <c r="AU109">
        <f t="shared" si="15"/>
        <v>14</v>
      </c>
      <c r="AV109">
        <f t="shared" si="16"/>
        <v>1</v>
      </c>
      <c r="AW109" t="s">
        <v>170</v>
      </c>
      <c r="AX109" s="5">
        <v>0</v>
      </c>
      <c r="AY109" s="5"/>
      <c r="AZ109" s="5"/>
      <c r="BA109" s="5">
        <v>0</v>
      </c>
      <c r="BB109" s="4"/>
      <c r="BC109" s="4">
        <v>0</v>
      </c>
      <c r="BD109" s="4">
        <v>0</v>
      </c>
      <c r="BE109" s="4"/>
      <c r="BF109" s="9">
        <f t="shared" si="17"/>
        <v>4</v>
      </c>
      <c r="BH109" t="s">
        <v>277</v>
      </c>
      <c r="BI109">
        <v>23</v>
      </c>
      <c r="BJ109" t="s">
        <v>223</v>
      </c>
    </row>
    <row r="110" spans="2:63" x14ac:dyDescent="0.35">
      <c r="B110">
        <v>100</v>
      </c>
      <c r="C110">
        <v>332</v>
      </c>
      <c r="D110">
        <v>1</v>
      </c>
      <c r="F110">
        <v>1</v>
      </c>
      <c r="G110">
        <v>2</v>
      </c>
      <c r="H110">
        <v>1</v>
      </c>
      <c r="K110">
        <v>2</v>
      </c>
      <c r="L110">
        <v>1</v>
      </c>
      <c r="O110">
        <v>2</v>
      </c>
      <c r="P110">
        <v>2</v>
      </c>
      <c r="S110">
        <v>2</v>
      </c>
      <c r="T110">
        <v>2</v>
      </c>
      <c r="X110">
        <v>1</v>
      </c>
      <c r="Y110">
        <v>1</v>
      </c>
      <c r="Z110">
        <v>1</v>
      </c>
      <c r="AA110">
        <v>1</v>
      </c>
      <c r="AB110">
        <f t="shared" si="20"/>
        <v>4</v>
      </c>
      <c r="AC110">
        <f t="shared" si="10"/>
        <v>1</v>
      </c>
      <c r="AD110">
        <v>1</v>
      </c>
      <c r="AE110">
        <v>1</v>
      </c>
      <c r="AF110">
        <v>2500</v>
      </c>
      <c r="AG110">
        <v>2</v>
      </c>
      <c r="AH110">
        <f t="shared" si="11"/>
        <v>4</v>
      </c>
      <c r="AI110">
        <f t="shared" si="12"/>
        <v>1</v>
      </c>
      <c r="AK110">
        <v>1</v>
      </c>
      <c r="AL110">
        <v>2</v>
      </c>
      <c r="AM110">
        <v>1</v>
      </c>
      <c r="AN110">
        <v>1</v>
      </c>
      <c r="AO110">
        <f t="shared" si="21"/>
        <v>5</v>
      </c>
      <c r="AP110">
        <f t="shared" si="14"/>
        <v>1</v>
      </c>
      <c r="AQ110">
        <v>1</v>
      </c>
      <c r="AR110">
        <v>1</v>
      </c>
      <c r="AS110">
        <v>1</v>
      </c>
      <c r="AT110">
        <v>1</v>
      </c>
      <c r="AU110">
        <f t="shared" si="15"/>
        <v>10</v>
      </c>
      <c r="AV110">
        <f t="shared" si="16"/>
        <v>1</v>
      </c>
      <c r="AX110" s="5">
        <v>0</v>
      </c>
      <c r="AY110" s="5">
        <v>0</v>
      </c>
      <c r="AZ110" s="5">
        <v>0</v>
      </c>
      <c r="BA110" s="5">
        <v>0</v>
      </c>
      <c r="BB110" s="4"/>
      <c r="BC110" s="4"/>
      <c r="BD110" s="4"/>
      <c r="BE110" s="4"/>
      <c r="BF110" s="9">
        <f t="shared" si="17"/>
        <v>4</v>
      </c>
      <c r="BH110" t="s">
        <v>277</v>
      </c>
      <c r="BI110">
        <v>25</v>
      </c>
      <c r="BJ110" t="s">
        <v>209</v>
      </c>
    </row>
    <row r="111" spans="2:63" x14ac:dyDescent="0.35">
      <c r="B111">
        <v>100</v>
      </c>
      <c r="C111">
        <v>698</v>
      </c>
      <c r="D111">
        <v>1</v>
      </c>
      <c r="F111">
        <v>1</v>
      </c>
      <c r="I111">
        <v>6</v>
      </c>
      <c r="J111">
        <v>5</v>
      </c>
      <c r="K111">
        <v>6</v>
      </c>
      <c r="L111">
        <v>6</v>
      </c>
      <c r="O111">
        <v>2</v>
      </c>
      <c r="P111">
        <v>2</v>
      </c>
      <c r="S111">
        <v>3</v>
      </c>
      <c r="T111">
        <v>2</v>
      </c>
      <c r="X111">
        <v>6</v>
      </c>
      <c r="Y111">
        <v>6</v>
      </c>
      <c r="Z111">
        <v>5</v>
      </c>
      <c r="AA111">
        <v>4</v>
      </c>
      <c r="AB111">
        <f t="shared" si="20"/>
        <v>21</v>
      </c>
      <c r="AC111">
        <f t="shared" si="10"/>
        <v>0</v>
      </c>
      <c r="AD111">
        <v>2</v>
      </c>
      <c r="AE111">
        <v>2</v>
      </c>
      <c r="AF111">
        <v>2000</v>
      </c>
      <c r="AG111" s="9">
        <v>2</v>
      </c>
      <c r="AH111">
        <f t="shared" si="11"/>
        <v>6</v>
      </c>
      <c r="AI111">
        <f t="shared" si="12"/>
        <v>1</v>
      </c>
      <c r="AK111">
        <v>6</v>
      </c>
      <c r="AL111">
        <v>6</v>
      </c>
      <c r="AM111">
        <v>4</v>
      </c>
      <c r="AN111">
        <v>3</v>
      </c>
      <c r="AO111">
        <f t="shared" si="21"/>
        <v>19</v>
      </c>
      <c r="AP111">
        <f t="shared" si="14"/>
        <v>0</v>
      </c>
      <c r="AQ111">
        <v>6</v>
      </c>
      <c r="AR111">
        <v>2</v>
      </c>
      <c r="AS111">
        <v>2</v>
      </c>
      <c r="AT111">
        <v>2</v>
      </c>
      <c r="AU111">
        <f t="shared" si="15"/>
        <v>8</v>
      </c>
      <c r="AV111">
        <f t="shared" si="16"/>
        <v>1</v>
      </c>
      <c r="AW111" t="s">
        <v>171</v>
      </c>
      <c r="AX111" s="5"/>
      <c r="AY111" s="5">
        <v>0</v>
      </c>
      <c r="AZ111" s="5">
        <v>0</v>
      </c>
      <c r="BA111" s="5">
        <v>1</v>
      </c>
      <c r="BB111" s="4">
        <v>0</v>
      </c>
      <c r="BC111" s="4"/>
      <c r="BD111" s="4"/>
      <c r="BE111" s="4"/>
      <c r="BF111" s="9">
        <f t="shared" si="17"/>
        <v>4</v>
      </c>
      <c r="BH111" t="s">
        <v>276</v>
      </c>
      <c r="BI111">
        <v>21</v>
      </c>
      <c r="BJ111" t="s">
        <v>209</v>
      </c>
      <c r="BK111" t="s">
        <v>266</v>
      </c>
    </row>
    <row r="112" spans="2:63" x14ac:dyDescent="0.35">
      <c r="B112">
        <v>100</v>
      </c>
      <c r="C112">
        <v>505</v>
      </c>
      <c r="D112">
        <v>1</v>
      </c>
      <c r="F112">
        <v>1</v>
      </c>
      <c r="I112">
        <v>3</v>
      </c>
      <c r="J112">
        <v>3</v>
      </c>
      <c r="K112">
        <v>1</v>
      </c>
      <c r="L112">
        <v>1</v>
      </c>
      <c r="Q112">
        <v>5</v>
      </c>
      <c r="R112">
        <v>7</v>
      </c>
      <c r="U112">
        <v>7</v>
      </c>
      <c r="V112">
        <v>7</v>
      </c>
      <c r="X112">
        <v>1</v>
      </c>
      <c r="Y112">
        <v>1</v>
      </c>
      <c r="Z112">
        <v>2</v>
      </c>
      <c r="AA112">
        <v>2</v>
      </c>
      <c r="AB112">
        <f t="shared" si="20"/>
        <v>6</v>
      </c>
      <c r="AC112">
        <f t="shared" si="10"/>
        <v>1</v>
      </c>
      <c r="AD112">
        <v>6</v>
      </c>
      <c r="AE112">
        <v>6</v>
      </c>
      <c r="AF112">
        <v>1800</v>
      </c>
      <c r="AG112">
        <v>2</v>
      </c>
      <c r="AH112">
        <f t="shared" si="11"/>
        <v>14</v>
      </c>
      <c r="AI112">
        <f t="shared" si="12"/>
        <v>0</v>
      </c>
      <c r="AK112">
        <v>1</v>
      </c>
      <c r="AL112">
        <v>1</v>
      </c>
      <c r="AM112">
        <v>1</v>
      </c>
      <c r="AN112">
        <v>1</v>
      </c>
      <c r="AO112">
        <f t="shared" si="21"/>
        <v>4</v>
      </c>
      <c r="AP112">
        <f t="shared" si="14"/>
        <v>1</v>
      </c>
      <c r="AQ112">
        <v>6</v>
      </c>
      <c r="AR112">
        <v>6</v>
      </c>
      <c r="AS112">
        <v>5</v>
      </c>
      <c r="AT112">
        <v>2</v>
      </c>
      <c r="AU112">
        <f t="shared" si="15"/>
        <v>15</v>
      </c>
      <c r="AV112">
        <f t="shared" si="16"/>
        <v>1</v>
      </c>
      <c r="AW112" t="s">
        <v>172</v>
      </c>
      <c r="AX112" s="5"/>
      <c r="AY112" s="5">
        <v>0</v>
      </c>
      <c r="AZ112" s="5"/>
      <c r="BA112" s="5"/>
      <c r="BB112" s="4">
        <v>1</v>
      </c>
      <c r="BC112" s="4"/>
      <c r="BD112" s="4">
        <v>0</v>
      </c>
      <c r="BE112" s="4">
        <v>1</v>
      </c>
      <c r="BF112" s="9">
        <f t="shared" si="17"/>
        <v>4</v>
      </c>
      <c r="BH112" t="s">
        <v>277</v>
      </c>
      <c r="BI112">
        <v>22</v>
      </c>
      <c r="BJ112" t="s">
        <v>209</v>
      </c>
    </row>
    <row r="113" spans="2:63" x14ac:dyDescent="0.35">
      <c r="B113">
        <v>97</v>
      </c>
      <c r="C113">
        <v>329</v>
      </c>
      <c r="D113">
        <v>0</v>
      </c>
      <c r="F113">
        <v>1</v>
      </c>
      <c r="G113">
        <v>3</v>
      </c>
      <c r="H113">
        <v>2</v>
      </c>
      <c r="M113">
        <v>6</v>
      </c>
      <c r="N113">
        <v>6</v>
      </c>
      <c r="O113">
        <v>3</v>
      </c>
      <c r="P113">
        <v>2</v>
      </c>
      <c r="U113">
        <v>2</v>
      </c>
      <c r="V113">
        <v>2</v>
      </c>
      <c r="X113">
        <v>6</v>
      </c>
      <c r="Y113">
        <v>6</v>
      </c>
      <c r="Z113">
        <v>6</v>
      </c>
      <c r="AA113">
        <v>6</v>
      </c>
      <c r="AB113">
        <f t="shared" si="20"/>
        <v>24</v>
      </c>
      <c r="AC113">
        <f t="shared" si="10"/>
        <v>0</v>
      </c>
      <c r="AD113">
        <v>6</v>
      </c>
      <c r="AE113">
        <v>6</v>
      </c>
      <c r="AF113">
        <v>3500</v>
      </c>
      <c r="AG113" s="8">
        <v>6</v>
      </c>
      <c r="AH113">
        <f t="shared" si="11"/>
        <v>18</v>
      </c>
      <c r="AI113">
        <f t="shared" si="12"/>
        <v>0</v>
      </c>
      <c r="AK113">
        <v>2</v>
      </c>
      <c r="AL113">
        <v>2</v>
      </c>
      <c r="AM113">
        <v>5</v>
      </c>
      <c r="AN113">
        <v>2</v>
      </c>
      <c r="AO113">
        <f t="shared" si="21"/>
        <v>11</v>
      </c>
      <c r="AP113">
        <f t="shared" si="14"/>
        <v>1</v>
      </c>
      <c r="AQ113">
        <v>7</v>
      </c>
      <c r="AR113">
        <v>4</v>
      </c>
      <c r="AS113">
        <v>6</v>
      </c>
      <c r="AT113">
        <v>4</v>
      </c>
      <c r="AU113">
        <f t="shared" si="15"/>
        <v>15</v>
      </c>
      <c r="AV113">
        <f t="shared" si="16"/>
        <v>1</v>
      </c>
      <c r="AW113" t="s">
        <v>114</v>
      </c>
      <c r="AX113" s="5">
        <v>0</v>
      </c>
      <c r="AY113" s="5"/>
      <c r="AZ113" s="5">
        <v>0</v>
      </c>
      <c r="BA113" s="5"/>
      <c r="BB113" s="4"/>
      <c r="BC113" s="4">
        <v>0</v>
      </c>
      <c r="BD113" s="4"/>
      <c r="BE113" s="4">
        <v>0</v>
      </c>
      <c r="BF113" s="9">
        <f t="shared" si="17"/>
        <v>4</v>
      </c>
      <c r="BH113" t="s">
        <v>276</v>
      </c>
      <c r="BI113">
        <v>27</v>
      </c>
      <c r="BJ113" t="s">
        <v>210</v>
      </c>
    </row>
    <row r="114" spans="2:63" x14ac:dyDescent="0.35">
      <c r="B114">
        <v>100</v>
      </c>
      <c r="C114">
        <v>140</v>
      </c>
      <c r="D114">
        <v>1</v>
      </c>
      <c r="F114">
        <v>1</v>
      </c>
      <c r="I114">
        <v>4</v>
      </c>
      <c r="J114">
        <v>6</v>
      </c>
      <c r="K114">
        <v>3</v>
      </c>
      <c r="L114">
        <v>3</v>
      </c>
      <c r="O114">
        <v>4</v>
      </c>
      <c r="P114">
        <v>4</v>
      </c>
      <c r="U114">
        <v>4</v>
      </c>
      <c r="V114">
        <v>3</v>
      </c>
      <c r="X114">
        <v>3</v>
      </c>
      <c r="Y114">
        <v>4</v>
      </c>
      <c r="Z114">
        <v>4</v>
      </c>
      <c r="AA114">
        <v>4</v>
      </c>
      <c r="AB114">
        <f t="shared" si="20"/>
        <v>15</v>
      </c>
      <c r="AC114">
        <f t="shared" si="10"/>
        <v>1</v>
      </c>
      <c r="AD114">
        <v>3</v>
      </c>
      <c r="AE114">
        <v>3</v>
      </c>
      <c r="AF114">
        <v>1300</v>
      </c>
      <c r="AG114">
        <v>2</v>
      </c>
      <c r="AH114">
        <f t="shared" si="11"/>
        <v>8</v>
      </c>
      <c r="AI114">
        <f t="shared" si="12"/>
        <v>1</v>
      </c>
      <c r="AK114">
        <v>1</v>
      </c>
      <c r="AL114">
        <v>2</v>
      </c>
      <c r="AM114">
        <v>1</v>
      </c>
      <c r="AN114">
        <v>1</v>
      </c>
      <c r="AO114">
        <f t="shared" si="21"/>
        <v>5</v>
      </c>
      <c r="AP114">
        <f t="shared" si="14"/>
        <v>1</v>
      </c>
      <c r="AQ114">
        <v>6</v>
      </c>
      <c r="AR114">
        <v>6</v>
      </c>
      <c r="AS114">
        <v>3</v>
      </c>
      <c r="AT114">
        <v>4</v>
      </c>
      <c r="AU114">
        <f t="shared" si="15"/>
        <v>15</v>
      </c>
      <c r="AV114">
        <f t="shared" si="16"/>
        <v>1</v>
      </c>
      <c r="AW114" t="s">
        <v>157</v>
      </c>
      <c r="AX114" s="5"/>
      <c r="AY114" s="5">
        <v>0</v>
      </c>
      <c r="AZ114" s="5">
        <v>0</v>
      </c>
      <c r="BA114" s="5"/>
      <c r="BB114" s="4">
        <v>0</v>
      </c>
      <c r="BC114" s="4"/>
      <c r="BD114" s="4"/>
      <c r="BE114" s="4">
        <v>0</v>
      </c>
      <c r="BF114" s="9">
        <f t="shared" si="17"/>
        <v>4</v>
      </c>
      <c r="BH114" t="s">
        <v>277</v>
      </c>
      <c r="BI114">
        <v>22</v>
      </c>
      <c r="BJ114" t="s">
        <v>216</v>
      </c>
    </row>
    <row r="115" spans="2:63" x14ac:dyDescent="0.35">
      <c r="B115">
        <v>100</v>
      </c>
      <c r="C115">
        <v>685</v>
      </c>
      <c r="D115">
        <v>1</v>
      </c>
      <c r="F115">
        <v>1</v>
      </c>
      <c r="I115">
        <v>2</v>
      </c>
      <c r="J115">
        <v>3</v>
      </c>
      <c r="K115">
        <v>3</v>
      </c>
      <c r="L115">
        <v>3</v>
      </c>
      <c r="Q115">
        <v>3</v>
      </c>
      <c r="R115">
        <v>3</v>
      </c>
      <c r="U115">
        <v>4</v>
      </c>
      <c r="V115">
        <v>4</v>
      </c>
      <c r="X115">
        <v>2</v>
      </c>
      <c r="Y115">
        <v>2</v>
      </c>
      <c r="Z115">
        <v>2</v>
      </c>
      <c r="AA115">
        <v>2</v>
      </c>
      <c r="AB115">
        <f t="shared" si="20"/>
        <v>8</v>
      </c>
      <c r="AC115">
        <f t="shared" si="10"/>
        <v>1</v>
      </c>
      <c r="AD115">
        <v>1</v>
      </c>
      <c r="AE115">
        <v>5</v>
      </c>
      <c r="AF115" t="s">
        <v>87</v>
      </c>
      <c r="AG115" s="8">
        <v>6</v>
      </c>
      <c r="AH115">
        <f t="shared" si="11"/>
        <v>12</v>
      </c>
      <c r="AI115">
        <f t="shared" si="12"/>
        <v>0</v>
      </c>
      <c r="AK115">
        <v>3</v>
      </c>
      <c r="AL115">
        <v>3</v>
      </c>
      <c r="AM115">
        <v>3</v>
      </c>
      <c r="AN115">
        <v>3</v>
      </c>
      <c r="AO115">
        <f t="shared" si="21"/>
        <v>12</v>
      </c>
      <c r="AP115">
        <f t="shared" si="14"/>
        <v>1</v>
      </c>
      <c r="AQ115">
        <v>3</v>
      </c>
      <c r="AR115">
        <v>3</v>
      </c>
      <c r="AS115">
        <v>3</v>
      </c>
      <c r="AT115">
        <v>3</v>
      </c>
      <c r="AU115">
        <f t="shared" si="15"/>
        <v>14</v>
      </c>
      <c r="AV115">
        <f t="shared" si="16"/>
        <v>1</v>
      </c>
      <c r="AW115" t="s">
        <v>173</v>
      </c>
      <c r="AX115" s="5"/>
      <c r="AY115" s="5">
        <v>0</v>
      </c>
      <c r="AZ115" s="5"/>
      <c r="BA115" s="5"/>
      <c r="BB115" s="4">
        <v>0</v>
      </c>
      <c r="BC115" s="4"/>
      <c r="BD115" s="4">
        <v>0</v>
      </c>
      <c r="BE115" s="4">
        <v>0</v>
      </c>
      <c r="BF115" s="9">
        <f t="shared" si="17"/>
        <v>4</v>
      </c>
      <c r="BH115" t="s">
        <v>276</v>
      </c>
      <c r="BI115">
        <v>22</v>
      </c>
      <c r="BJ115" t="s">
        <v>216</v>
      </c>
    </row>
    <row r="116" spans="2:63" x14ac:dyDescent="0.35">
      <c r="B116">
        <v>97</v>
      </c>
      <c r="C116">
        <v>328</v>
      </c>
      <c r="D116">
        <v>0</v>
      </c>
      <c r="F116">
        <v>1</v>
      </c>
      <c r="G116">
        <v>5</v>
      </c>
      <c r="H116">
        <v>2</v>
      </c>
      <c r="K116">
        <v>4</v>
      </c>
      <c r="L116">
        <v>4</v>
      </c>
      <c r="O116">
        <v>6</v>
      </c>
      <c r="P116">
        <v>5</v>
      </c>
      <c r="U116">
        <v>7</v>
      </c>
      <c r="V116">
        <v>7</v>
      </c>
      <c r="X116">
        <v>4</v>
      </c>
      <c r="Y116">
        <v>5</v>
      </c>
      <c r="Z116">
        <v>3</v>
      </c>
      <c r="AA116">
        <v>3</v>
      </c>
      <c r="AB116">
        <f t="shared" si="20"/>
        <v>15</v>
      </c>
      <c r="AC116">
        <f t="shared" si="10"/>
        <v>1</v>
      </c>
      <c r="AD116">
        <v>4</v>
      </c>
      <c r="AE116">
        <v>4</v>
      </c>
      <c r="AF116">
        <v>400</v>
      </c>
      <c r="AG116" s="8">
        <v>6</v>
      </c>
      <c r="AH116">
        <f t="shared" si="11"/>
        <v>14</v>
      </c>
      <c r="AI116">
        <f t="shared" si="12"/>
        <v>0</v>
      </c>
      <c r="AK116">
        <v>1</v>
      </c>
      <c r="AL116">
        <v>2</v>
      </c>
      <c r="AM116">
        <v>1</v>
      </c>
      <c r="AN116">
        <v>2</v>
      </c>
      <c r="AO116">
        <f t="shared" si="21"/>
        <v>6</v>
      </c>
      <c r="AP116">
        <f t="shared" si="14"/>
        <v>1</v>
      </c>
      <c r="AQ116">
        <v>5</v>
      </c>
      <c r="AR116">
        <v>5</v>
      </c>
      <c r="AS116">
        <v>5</v>
      </c>
      <c r="AT116">
        <v>4</v>
      </c>
      <c r="AU116">
        <f t="shared" si="15"/>
        <v>17</v>
      </c>
      <c r="AV116">
        <f t="shared" si="16"/>
        <v>0</v>
      </c>
      <c r="AX116" s="5">
        <v>0</v>
      </c>
      <c r="AY116" s="5">
        <v>0</v>
      </c>
      <c r="AZ116" s="5">
        <v>0</v>
      </c>
      <c r="BA116" s="5"/>
      <c r="BB116" s="4"/>
      <c r="BC116" s="4"/>
      <c r="BD116" s="4"/>
      <c r="BE116" s="4">
        <v>0</v>
      </c>
      <c r="BF116" s="9">
        <f t="shared" si="17"/>
        <v>4</v>
      </c>
      <c r="BH116" t="s">
        <v>276</v>
      </c>
      <c r="BI116">
        <v>25</v>
      </c>
      <c r="BJ116" t="s">
        <v>209</v>
      </c>
    </row>
    <row r="117" spans="2:63" x14ac:dyDescent="0.35">
      <c r="B117">
        <v>100</v>
      </c>
      <c r="C117">
        <v>343</v>
      </c>
      <c r="D117">
        <v>1</v>
      </c>
      <c r="F117">
        <v>1</v>
      </c>
      <c r="I117">
        <v>6</v>
      </c>
      <c r="J117">
        <v>5</v>
      </c>
      <c r="K117">
        <v>3</v>
      </c>
      <c r="L117">
        <v>2</v>
      </c>
      <c r="Q117">
        <v>4</v>
      </c>
      <c r="R117">
        <v>2</v>
      </c>
      <c r="U117">
        <v>4</v>
      </c>
      <c r="V117">
        <v>2</v>
      </c>
      <c r="X117">
        <v>3</v>
      </c>
      <c r="Y117">
        <v>3</v>
      </c>
      <c r="Z117">
        <v>1</v>
      </c>
      <c r="AA117">
        <v>2</v>
      </c>
      <c r="AB117">
        <f t="shared" si="20"/>
        <v>9</v>
      </c>
      <c r="AC117">
        <f t="shared" si="10"/>
        <v>1</v>
      </c>
      <c r="AD117">
        <v>5</v>
      </c>
      <c r="AE117">
        <v>6</v>
      </c>
      <c r="AF117">
        <v>2000</v>
      </c>
      <c r="AG117">
        <v>2</v>
      </c>
      <c r="AH117">
        <f t="shared" si="11"/>
        <v>13</v>
      </c>
      <c r="AI117">
        <f t="shared" si="12"/>
        <v>0</v>
      </c>
      <c r="AK117">
        <v>2</v>
      </c>
      <c r="AL117">
        <v>1</v>
      </c>
      <c r="AM117">
        <v>1</v>
      </c>
      <c r="AN117">
        <v>1</v>
      </c>
      <c r="AO117">
        <f t="shared" si="21"/>
        <v>5</v>
      </c>
      <c r="AP117">
        <f t="shared" si="14"/>
        <v>1</v>
      </c>
      <c r="AQ117">
        <v>6</v>
      </c>
      <c r="AR117">
        <v>5</v>
      </c>
      <c r="AS117">
        <v>4</v>
      </c>
      <c r="AT117">
        <v>3</v>
      </c>
      <c r="AU117">
        <f t="shared" si="15"/>
        <v>14</v>
      </c>
      <c r="AV117">
        <f t="shared" si="16"/>
        <v>1</v>
      </c>
      <c r="AW117" t="s">
        <v>174</v>
      </c>
      <c r="AX117" s="5"/>
      <c r="AY117" s="5">
        <v>0</v>
      </c>
      <c r="AZ117" s="5"/>
      <c r="BA117" s="5"/>
      <c r="BB117" s="4">
        <v>0</v>
      </c>
      <c r="BC117" s="4"/>
      <c r="BD117" s="4">
        <v>0</v>
      </c>
      <c r="BE117" s="4">
        <v>1</v>
      </c>
      <c r="BF117" s="9">
        <f t="shared" si="17"/>
        <v>4</v>
      </c>
      <c r="BH117" t="s">
        <v>277</v>
      </c>
      <c r="BI117">
        <v>23</v>
      </c>
      <c r="BJ117" t="s">
        <v>209</v>
      </c>
    </row>
    <row r="118" spans="2:63" x14ac:dyDescent="0.35">
      <c r="B118">
        <v>100</v>
      </c>
      <c r="C118">
        <v>361</v>
      </c>
      <c r="D118">
        <v>1</v>
      </c>
      <c r="F118">
        <v>1</v>
      </c>
      <c r="G118">
        <v>3</v>
      </c>
      <c r="H118">
        <v>2</v>
      </c>
      <c r="M118">
        <v>5</v>
      </c>
      <c r="N118">
        <v>6</v>
      </c>
      <c r="O118">
        <v>4</v>
      </c>
      <c r="P118">
        <v>4</v>
      </c>
      <c r="U118">
        <v>3</v>
      </c>
      <c r="V118">
        <v>4</v>
      </c>
      <c r="X118">
        <v>1</v>
      </c>
      <c r="Y118">
        <v>2</v>
      </c>
      <c r="Z118">
        <v>2</v>
      </c>
      <c r="AA118">
        <v>2</v>
      </c>
      <c r="AB118">
        <f t="shared" si="20"/>
        <v>7</v>
      </c>
      <c r="AC118">
        <f t="shared" si="10"/>
        <v>1</v>
      </c>
      <c r="AD118">
        <v>1</v>
      </c>
      <c r="AE118">
        <v>1</v>
      </c>
      <c r="AF118">
        <v>3000</v>
      </c>
      <c r="AG118">
        <v>2</v>
      </c>
      <c r="AH118">
        <f t="shared" si="11"/>
        <v>4</v>
      </c>
      <c r="AI118">
        <f t="shared" si="12"/>
        <v>1</v>
      </c>
      <c r="AK118">
        <v>1</v>
      </c>
      <c r="AL118">
        <v>1</v>
      </c>
      <c r="AM118">
        <v>2</v>
      </c>
      <c r="AN118">
        <v>2</v>
      </c>
      <c r="AO118">
        <f t="shared" si="21"/>
        <v>6</v>
      </c>
      <c r="AP118">
        <f t="shared" si="14"/>
        <v>1</v>
      </c>
      <c r="AQ118">
        <v>5</v>
      </c>
      <c r="AR118">
        <v>3</v>
      </c>
      <c r="AS118">
        <v>3</v>
      </c>
      <c r="AT118">
        <v>3</v>
      </c>
      <c r="AU118">
        <f t="shared" si="15"/>
        <v>12</v>
      </c>
      <c r="AV118">
        <f t="shared" si="16"/>
        <v>1</v>
      </c>
      <c r="AW118" t="s">
        <v>117</v>
      </c>
      <c r="AX118" s="5">
        <v>0</v>
      </c>
      <c r="AY118" s="5"/>
      <c r="AZ118" s="5">
        <v>0</v>
      </c>
      <c r="BA118" s="5"/>
      <c r="BB118" s="4"/>
      <c r="BC118" s="4">
        <v>0</v>
      </c>
      <c r="BD118" s="4"/>
      <c r="BE118" s="4">
        <v>1</v>
      </c>
      <c r="BF118" s="9">
        <f t="shared" si="17"/>
        <v>4</v>
      </c>
      <c r="BH118" t="s">
        <v>276</v>
      </c>
      <c r="BI118">
        <v>22</v>
      </c>
      <c r="BJ118" t="s">
        <v>209</v>
      </c>
    </row>
    <row r="119" spans="2:63" x14ac:dyDescent="0.35">
      <c r="B119">
        <v>100</v>
      </c>
      <c r="C119">
        <v>455</v>
      </c>
      <c r="D119">
        <v>1</v>
      </c>
      <c r="F119">
        <v>1</v>
      </c>
      <c r="G119">
        <v>6</v>
      </c>
      <c r="H119">
        <v>5</v>
      </c>
      <c r="K119">
        <v>5</v>
      </c>
      <c r="L119">
        <v>5</v>
      </c>
      <c r="O119">
        <v>5</v>
      </c>
      <c r="P119">
        <v>5</v>
      </c>
      <c r="S119">
        <v>7</v>
      </c>
      <c r="T119">
        <v>6</v>
      </c>
      <c r="X119">
        <v>2</v>
      </c>
      <c r="Y119">
        <v>6</v>
      </c>
      <c r="Z119">
        <v>2</v>
      </c>
      <c r="AA119">
        <v>1</v>
      </c>
      <c r="AB119">
        <f t="shared" si="20"/>
        <v>11</v>
      </c>
      <c r="AC119">
        <f t="shared" si="10"/>
        <v>1</v>
      </c>
      <c r="AD119">
        <v>1</v>
      </c>
      <c r="AE119">
        <v>2</v>
      </c>
      <c r="AF119" t="s">
        <v>58</v>
      </c>
      <c r="AG119">
        <v>2</v>
      </c>
      <c r="AH119">
        <f t="shared" si="11"/>
        <v>5</v>
      </c>
      <c r="AI119">
        <f t="shared" si="12"/>
        <v>1</v>
      </c>
      <c r="AK119">
        <v>2</v>
      </c>
      <c r="AL119">
        <v>2</v>
      </c>
      <c r="AM119">
        <v>2</v>
      </c>
      <c r="AN119">
        <v>2</v>
      </c>
      <c r="AO119">
        <f t="shared" si="21"/>
        <v>8</v>
      </c>
      <c r="AP119">
        <f t="shared" si="14"/>
        <v>1</v>
      </c>
      <c r="AQ119">
        <v>7</v>
      </c>
      <c r="AR119">
        <v>5</v>
      </c>
      <c r="AS119">
        <v>7</v>
      </c>
      <c r="AT119">
        <v>5</v>
      </c>
      <c r="AU119">
        <f t="shared" si="15"/>
        <v>18</v>
      </c>
      <c r="AV119">
        <f t="shared" si="16"/>
        <v>0</v>
      </c>
      <c r="AW119" t="s">
        <v>143</v>
      </c>
      <c r="AX119" s="5">
        <v>0</v>
      </c>
      <c r="AY119" s="5">
        <v>0</v>
      </c>
      <c r="AZ119" s="5">
        <v>0</v>
      </c>
      <c r="BA119" s="5">
        <v>0</v>
      </c>
      <c r="BB119" s="4"/>
      <c r="BC119" s="4"/>
      <c r="BD119" s="4"/>
      <c r="BE119" s="4"/>
      <c r="BF119" s="9">
        <f t="shared" si="17"/>
        <v>4</v>
      </c>
      <c r="BH119" t="s">
        <v>277</v>
      </c>
      <c r="BI119">
        <v>22</v>
      </c>
      <c r="BJ119" t="s">
        <v>213</v>
      </c>
    </row>
    <row r="120" spans="2:63" x14ac:dyDescent="0.35">
      <c r="B120">
        <v>100</v>
      </c>
      <c r="C120">
        <v>383</v>
      </c>
      <c r="D120">
        <v>1</v>
      </c>
      <c r="F120">
        <v>1</v>
      </c>
      <c r="G120">
        <v>2</v>
      </c>
      <c r="H120">
        <v>2</v>
      </c>
      <c r="M120">
        <v>5</v>
      </c>
      <c r="N120">
        <v>5</v>
      </c>
      <c r="Q120">
        <v>4</v>
      </c>
      <c r="R120">
        <v>4</v>
      </c>
      <c r="S120">
        <v>5</v>
      </c>
      <c r="T120">
        <v>5</v>
      </c>
      <c r="X120">
        <v>2</v>
      </c>
      <c r="Y120">
        <v>3</v>
      </c>
      <c r="Z120">
        <v>4</v>
      </c>
      <c r="AA120">
        <v>4</v>
      </c>
      <c r="AB120">
        <f t="shared" si="20"/>
        <v>13</v>
      </c>
      <c r="AC120">
        <f t="shared" si="10"/>
        <v>1</v>
      </c>
      <c r="AD120">
        <v>3</v>
      </c>
      <c r="AE120">
        <v>3</v>
      </c>
      <c r="AF120">
        <v>1500</v>
      </c>
      <c r="AG120" s="9">
        <v>2</v>
      </c>
      <c r="AH120">
        <f t="shared" si="11"/>
        <v>8</v>
      </c>
      <c r="AI120">
        <f t="shared" si="12"/>
        <v>1</v>
      </c>
      <c r="AK120">
        <v>3</v>
      </c>
      <c r="AL120">
        <v>4</v>
      </c>
      <c r="AM120">
        <v>4</v>
      </c>
      <c r="AN120">
        <v>4</v>
      </c>
      <c r="AO120">
        <f t="shared" si="21"/>
        <v>15</v>
      </c>
      <c r="AP120">
        <f t="shared" si="14"/>
        <v>1</v>
      </c>
      <c r="AQ120">
        <v>6</v>
      </c>
      <c r="AR120">
        <v>6</v>
      </c>
      <c r="AS120">
        <v>5</v>
      </c>
      <c r="AT120">
        <v>5</v>
      </c>
      <c r="AU120">
        <f t="shared" si="15"/>
        <v>18</v>
      </c>
      <c r="AV120">
        <f t="shared" si="16"/>
        <v>0</v>
      </c>
      <c r="AW120" t="s">
        <v>157</v>
      </c>
      <c r="AX120" s="5">
        <v>0</v>
      </c>
      <c r="AY120" s="5"/>
      <c r="AZ120" s="5"/>
      <c r="BA120" s="5">
        <v>0</v>
      </c>
      <c r="BB120" s="4"/>
      <c r="BC120" s="4">
        <v>0</v>
      </c>
      <c r="BD120" s="4">
        <v>0</v>
      </c>
      <c r="BE120" s="4"/>
      <c r="BF120" s="9">
        <f t="shared" si="17"/>
        <v>4</v>
      </c>
      <c r="BH120" t="s">
        <v>276</v>
      </c>
      <c r="BI120">
        <v>23</v>
      </c>
      <c r="BJ120" t="s">
        <v>209</v>
      </c>
    </row>
    <row r="121" spans="2:63" x14ac:dyDescent="0.35">
      <c r="B121">
        <v>100</v>
      </c>
      <c r="C121">
        <v>1544</v>
      </c>
      <c r="D121">
        <v>1</v>
      </c>
      <c r="F121">
        <v>1</v>
      </c>
      <c r="I121">
        <v>6</v>
      </c>
      <c r="J121">
        <v>6</v>
      </c>
      <c r="M121">
        <v>6</v>
      </c>
      <c r="N121">
        <v>6</v>
      </c>
      <c r="Q121">
        <v>1</v>
      </c>
      <c r="R121">
        <v>2</v>
      </c>
      <c r="S121">
        <v>3</v>
      </c>
      <c r="T121">
        <v>5</v>
      </c>
      <c r="X121">
        <v>1</v>
      </c>
      <c r="Y121">
        <v>2</v>
      </c>
      <c r="Z121">
        <v>3</v>
      </c>
      <c r="AA121">
        <v>2</v>
      </c>
      <c r="AB121">
        <f t="shared" si="20"/>
        <v>8</v>
      </c>
      <c r="AC121">
        <f t="shared" si="10"/>
        <v>1</v>
      </c>
      <c r="AD121">
        <v>2</v>
      </c>
      <c r="AE121">
        <v>2</v>
      </c>
      <c r="AF121" t="s">
        <v>88</v>
      </c>
      <c r="AG121">
        <v>2</v>
      </c>
      <c r="AH121">
        <f t="shared" si="11"/>
        <v>6</v>
      </c>
      <c r="AI121">
        <f t="shared" si="12"/>
        <v>1</v>
      </c>
      <c r="AK121">
        <v>1</v>
      </c>
      <c r="AL121">
        <v>2</v>
      </c>
      <c r="AM121">
        <v>2</v>
      </c>
      <c r="AN121">
        <v>2</v>
      </c>
      <c r="AO121">
        <f t="shared" si="21"/>
        <v>7</v>
      </c>
      <c r="AP121">
        <f t="shared" si="14"/>
        <v>1</v>
      </c>
      <c r="AQ121">
        <v>7</v>
      </c>
      <c r="AR121">
        <v>2</v>
      </c>
      <c r="AS121">
        <v>5</v>
      </c>
      <c r="AT121">
        <v>5</v>
      </c>
      <c r="AU121">
        <f t="shared" si="15"/>
        <v>13</v>
      </c>
      <c r="AV121">
        <f t="shared" si="16"/>
        <v>1</v>
      </c>
      <c r="AW121" t="s">
        <v>175</v>
      </c>
      <c r="AX121" s="5"/>
      <c r="AY121" s="5"/>
      <c r="AZ121" s="5"/>
      <c r="BA121" s="5">
        <v>0</v>
      </c>
      <c r="BB121" s="4">
        <v>0</v>
      </c>
      <c r="BC121" s="4">
        <v>0</v>
      </c>
      <c r="BD121" s="4">
        <v>1</v>
      </c>
      <c r="BE121" s="4"/>
      <c r="BF121" s="9">
        <f t="shared" si="17"/>
        <v>4</v>
      </c>
      <c r="BH121" t="s">
        <v>277</v>
      </c>
      <c r="BI121">
        <v>24</v>
      </c>
      <c r="BJ121" t="s">
        <v>209</v>
      </c>
    </row>
    <row r="122" spans="2:63" x14ac:dyDescent="0.35">
      <c r="B122">
        <v>100</v>
      </c>
      <c r="C122">
        <v>517</v>
      </c>
      <c r="D122">
        <v>1</v>
      </c>
      <c r="F122">
        <v>1</v>
      </c>
      <c r="I122">
        <v>6</v>
      </c>
      <c r="J122">
        <v>5</v>
      </c>
      <c r="M122">
        <v>5</v>
      </c>
      <c r="N122">
        <v>5</v>
      </c>
      <c r="O122">
        <v>2</v>
      </c>
      <c r="P122">
        <v>1</v>
      </c>
      <c r="S122">
        <v>2</v>
      </c>
      <c r="T122">
        <v>1</v>
      </c>
      <c r="X122">
        <v>2</v>
      </c>
      <c r="Y122">
        <v>2</v>
      </c>
      <c r="Z122">
        <v>2</v>
      </c>
      <c r="AA122">
        <v>2</v>
      </c>
      <c r="AB122">
        <f t="shared" si="20"/>
        <v>8</v>
      </c>
      <c r="AC122">
        <f t="shared" si="10"/>
        <v>1</v>
      </c>
      <c r="AD122">
        <v>2</v>
      </c>
      <c r="AE122">
        <v>3</v>
      </c>
      <c r="AF122">
        <v>2000</v>
      </c>
      <c r="AG122">
        <v>2</v>
      </c>
      <c r="AH122">
        <f t="shared" si="11"/>
        <v>7</v>
      </c>
      <c r="AI122">
        <f t="shared" si="12"/>
        <v>1</v>
      </c>
      <c r="AK122">
        <v>1</v>
      </c>
      <c r="AL122">
        <v>1</v>
      </c>
      <c r="AM122">
        <v>1</v>
      </c>
      <c r="AN122">
        <v>1</v>
      </c>
      <c r="AO122">
        <f t="shared" si="21"/>
        <v>4</v>
      </c>
      <c r="AP122">
        <f t="shared" si="14"/>
        <v>1</v>
      </c>
      <c r="AQ122">
        <v>6</v>
      </c>
      <c r="AR122">
        <v>5</v>
      </c>
      <c r="AS122">
        <v>5</v>
      </c>
      <c r="AT122">
        <v>3</v>
      </c>
      <c r="AU122">
        <f t="shared" si="15"/>
        <v>15</v>
      </c>
      <c r="AV122">
        <f t="shared" si="16"/>
        <v>1</v>
      </c>
      <c r="AW122" t="s">
        <v>117</v>
      </c>
      <c r="AX122" s="5"/>
      <c r="AY122" s="5"/>
      <c r="AZ122" s="5">
        <v>0</v>
      </c>
      <c r="BA122" s="5">
        <v>1</v>
      </c>
      <c r="BB122" s="4">
        <v>0</v>
      </c>
      <c r="BC122" s="4">
        <v>0</v>
      </c>
      <c r="BD122" s="4"/>
      <c r="BE122" s="4"/>
      <c r="BF122" s="9">
        <f t="shared" si="17"/>
        <v>4</v>
      </c>
      <c r="BH122" t="s">
        <v>277</v>
      </c>
      <c r="BI122">
        <v>24</v>
      </c>
      <c r="BJ122" t="s">
        <v>209</v>
      </c>
      <c r="BK122" t="s">
        <v>252</v>
      </c>
    </row>
    <row r="123" spans="2:63" x14ac:dyDescent="0.35">
      <c r="B123">
        <v>100</v>
      </c>
      <c r="C123">
        <v>373</v>
      </c>
      <c r="D123">
        <v>1</v>
      </c>
      <c r="F123">
        <v>1</v>
      </c>
      <c r="I123">
        <v>5</v>
      </c>
      <c r="J123">
        <v>5</v>
      </c>
      <c r="K123">
        <v>2</v>
      </c>
      <c r="L123">
        <v>2</v>
      </c>
      <c r="O123">
        <v>3</v>
      </c>
      <c r="P123">
        <v>3</v>
      </c>
      <c r="S123">
        <v>3</v>
      </c>
      <c r="T123">
        <v>3</v>
      </c>
      <c r="X123">
        <v>2</v>
      </c>
      <c r="Y123">
        <v>2</v>
      </c>
      <c r="Z123">
        <v>3</v>
      </c>
      <c r="AA123">
        <v>3</v>
      </c>
      <c r="AB123">
        <f t="shared" si="20"/>
        <v>10</v>
      </c>
      <c r="AC123">
        <f t="shared" si="10"/>
        <v>1</v>
      </c>
      <c r="AD123">
        <v>1</v>
      </c>
      <c r="AE123">
        <v>2</v>
      </c>
      <c r="AF123">
        <v>1000</v>
      </c>
      <c r="AG123" s="8">
        <v>6</v>
      </c>
      <c r="AH123">
        <f t="shared" si="11"/>
        <v>9</v>
      </c>
      <c r="AI123">
        <f t="shared" si="12"/>
        <v>1</v>
      </c>
      <c r="AK123">
        <v>2</v>
      </c>
      <c r="AL123">
        <v>2</v>
      </c>
      <c r="AM123">
        <v>2</v>
      </c>
      <c r="AN123">
        <v>2</v>
      </c>
      <c r="AO123">
        <f t="shared" si="21"/>
        <v>8</v>
      </c>
      <c r="AP123">
        <f t="shared" si="14"/>
        <v>1</v>
      </c>
      <c r="AQ123">
        <v>6</v>
      </c>
      <c r="AR123">
        <v>3</v>
      </c>
      <c r="AS123">
        <v>2</v>
      </c>
      <c r="AT123">
        <v>2</v>
      </c>
      <c r="AU123">
        <f t="shared" si="15"/>
        <v>9</v>
      </c>
      <c r="AV123">
        <f t="shared" si="16"/>
        <v>1</v>
      </c>
      <c r="AX123" s="5"/>
      <c r="AY123" s="5">
        <v>0</v>
      </c>
      <c r="AZ123" s="5">
        <v>0</v>
      </c>
      <c r="BA123" s="5">
        <v>0</v>
      </c>
      <c r="BB123" s="4">
        <v>0</v>
      </c>
      <c r="BC123" s="4"/>
      <c r="BD123" s="4"/>
      <c r="BE123" s="4"/>
      <c r="BF123" s="9">
        <f t="shared" si="17"/>
        <v>4</v>
      </c>
      <c r="BH123" t="s">
        <v>277</v>
      </c>
      <c r="BI123">
        <v>24</v>
      </c>
      <c r="BJ123" t="s">
        <v>209</v>
      </c>
    </row>
    <row r="124" spans="2:63" x14ac:dyDescent="0.35">
      <c r="B124">
        <v>100</v>
      </c>
      <c r="C124">
        <v>598</v>
      </c>
      <c r="D124">
        <v>1</v>
      </c>
      <c r="F124">
        <v>1</v>
      </c>
      <c r="I124">
        <v>2</v>
      </c>
      <c r="J124">
        <v>1</v>
      </c>
      <c r="K124">
        <v>1</v>
      </c>
      <c r="L124">
        <v>2</v>
      </c>
      <c r="O124">
        <v>6</v>
      </c>
      <c r="P124">
        <v>6</v>
      </c>
      <c r="S124">
        <v>5</v>
      </c>
      <c r="T124">
        <v>4</v>
      </c>
      <c r="X124">
        <v>2</v>
      </c>
      <c r="Y124">
        <v>1</v>
      </c>
      <c r="Z124">
        <v>2</v>
      </c>
      <c r="AA124">
        <v>3</v>
      </c>
      <c r="AB124">
        <f t="shared" si="20"/>
        <v>8</v>
      </c>
      <c r="AC124">
        <f t="shared" si="10"/>
        <v>1</v>
      </c>
      <c r="AD124">
        <v>1</v>
      </c>
      <c r="AE124">
        <v>1</v>
      </c>
      <c r="AF124">
        <v>1000</v>
      </c>
      <c r="AG124" s="8">
        <v>6</v>
      </c>
      <c r="AH124">
        <f t="shared" si="11"/>
        <v>8</v>
      </c>
      <c r="AI124">
        <f t="shared" si="12"/>
        <v>1</v>
      </c>
      <c r="AK124">
        <v>2</v>
      </c>
      <c r="AL124">
        <v>1</v>
      </c>
      <c r="AM124">
        <v>1</v>
      </c>
      <c r="AN124">
        <v>1</v>
      </c>
      <c r="AO124">
        <f t="shared" si="21"/>
        <v>5</v>
      </c>
      <c r="AP124">
        <f t="shared" si="14"/>
        <v>1</v>
      </c>
      <c r="AQ124">
        <v>1</v>
      </c>
      <c r="AR124">
        <v>1</v>
      </c>
      <c r="AS124">
        <v>1</v>
      </c>
      <c r="AT124">
        <v>1</v>
      </c>
      <c r="AU124">
        <f t="shared" si="15"/>
        <v>10</v>
      </c>
      <c r="AV124">
        <f t="shared" si="16"/>
        <v>1</v>
      </c>
      <c r="AW124" t="s">
        <v>103</v>
      </c>
      <c r="AX124" s="5"/>
      <c r="AY124" s="5">
        <v>0</v>
      </c>
      <c r="AZ124" s="5">
        <v>0</v>
      </c>
      <c r="BA124" s="5">
        <v>0</v>
      </c>
      <c r="BB124" s="4">
        <v>0</v>
      </c>
      <c r="BC124" s="4"/>
      <c r="BD124" s="4"/>
      <c r="BE124" s="4"/>
      <c r="BF124" s="9">
        <f t="shared" si="17"/>
        <v>4</v>
      </c>
      <c r="BH124" t="s">
        <v>277</v>
      </c>
      <c r="BI124">
        <v>22</v>
      </c>
      <c r="BJ124" t="s">
        <v>229</v>
      </c>
    </row>
    <row r="125" spans="2:63" x14ac:dyDescent="0.35">
      <c r="B125">
        <v>100</v>
      </c>
      <c r="C125">
        <v>317</v>
      </c>
      <c r="D125">
        <v>1</v>
      </c>
      <c r="F125">
        <v>1</v>
      </c>
      <c r="G125">
        <v>2</v>
      </c>
      <c r="H125">
        <v>1</v>
      </c>
      <c r="M125">
        <v>5</v>
      </c>
      <c r="N125">
        <v>5</v>
      </c>
      <c r="Q125">
        <v>2</v>
      </c>
      <c r="R125">
        <v>2</v>
      </c>
      <c r="U125">
        <v>2</v>
      </c>
      <c r="V125">
        <v>1</v>
      </c>
      <c r="X125">
        <v>3</v>
      </c>
      <c r="Y125">
        <v>4</v>
      </c>
      <c r="Z125">
        <v>2</v>
      </c>
      <c r="AA125">
        <v>2</v>
      </c>
      <c r="AB125">
        <f t="shared" si="20"/>
        <v>11</v>
      </c>
      <c r="AC125">
        <f t="shared" si="10"/>
        <v>1</v>
      </c>
      <c r="AD125">
        <v>5</v>
      </c>
      <c r="AE125">
        <v>1</v>
      </c>
      <c r="AF125">
        <v>1600</v>
      </c>
      <c r="AG125">
        <v>2</v>
      </c>
      <c r="AH125">
        <f t="shared" si="11"/>
        <v>8</v>
      </c>
      <c r="AI125">
        <f t="shared" si="12"/>
        <v>1</v>
      </c>
      <c r="AK125">
        <v>3</v>
      </c>
      <c r="AL125">
        <v>4</v>
      </c>
      <c r="AM125">
        <v>4</v>
      </c>
      <c r="AN125">
        <v>4</v>
      </c>
      <c r="AO125">
        <f t="shared" si="21"/>
        <v>15</v>
      </c>
      <c r="AP125">
        <f t="shared" si="14"/>
        <v>1</v>
      </c>
      <c r="AQ125">
        <v>5</v>
      </c>
      <c r="AR125">
        <v>3</v>
      </c>
      <c r="AS125">
        <v>3</v>
      </c>
      <c r="AT125">
        <v>5</v>
      </c>
      <c r="AU125">
        <f t="shared" si="15"/>
        <v>14</v>
      </c>
      <c r="AV125">
        <f t="shared" si="16"/>
        <v>1</v>
      </c>
      <c r="AX125" s="5">
        <v>0</v>
      </c>
      <c r="AY125" s="5"/>
      <c r="AZ125" s="5"/>
      <c r="BA125" s="5"/>
      <c r="BB125" s="4"/>
      <c r="BC125" s="4">
        <v>0</v>
      </c>
      <c r="BD125" s="4">
        <v>0</v>
      </c>
      <c r="BE125" s="4">
        <v>0</v>
      </c>
      <c r="BF125" s="9">
        <f t="shared" si="17"/>
        <v>4</v>
      </c>
      <c r="BH125" t="s">
        <v>276</v>
      </c>
      <c r="BI125">
        <v>24</v>
      </c>
      <c r="BJ125" t="s">
        <v>211</v>
      </c>
    </row>
    <row r="126" spans="2:63" x14ac:dyDescent="0.35">
      <c r="B126">
        <v>97</v>
      </c>
      <c r="C126">
        <v>250277</v>
      </c>
      <c r="D126">
        <v>0</v>
      </c>
      <c r="F126">
        <v>1</v>
      </c>
      <c r="G126">
        <v>2</v>
      </c>
      <c r="H126">
        <v>2</v>
      </c>
      <c r="K126">
        <v>3</v>
      </c>
      <c r="L126">
        <v>3</v>
      </c>
      <c r="Q126">
        <v>6</v>
      </c>
      <c r="R126">
        <v>5</v>
      </c>
      <c r="S126">
        <v>5</v>
      </c>
      <c r="T126">
        <v>5</v>
      </c>
      <c r="X126">
        <v>1</v>
      </c>
      <c r="Y126">
        <v>1</v>
      </c>
      <c r="Z126">
        <v>2</v>
      </c>
      <c r="AA126">
        <v>2</v>
      </c>
      <c r="AB126">
        <f t="shared" si="20"/>
        <v>6</v>
      </c>
      <c r="AC126">
        <f t="shared" si="10"/>
        <v>1</v>
      </c>
      <c r="AD126">
        <v>2</v>
      </c>
      <c r="AE126">
        <v>2</v>
      </c>
      <c r="AF126" t="s">
        <v>89</v>
      </c>
      <c r="AG126">
        <v>6</v>
      </c>
      <c r="AH126">
        <f t="shared" si="11"/>
        <v>10</v>
      </c>
      <c r="AI126">
        <f t="shared" si="12"/>
        <v>1</v>
      </c>
      <c r="AK126">
        <v>3</v>
      </c>
      <c r="AL126">
        <v>2</v>
      </c>
      <c r="AM126">
        <v>2</v>
      </c>
      <c r="AN126">
        <v>3</v>
      </c>
      <c r="AO126">
        <f t="shared" si="21"/>
        <v>10</v>
      </c>
      <c r="AP126">
        <f t="shared" si="14"/>
        <v>1</v>
      </c>
      <c r="AQ126">
        <v>5</v>
      </c>
      <c r="AR126">
        <v>4</v>
      </c>
      <c r="AS126">
        <v>6</v>
      </c>
      <c r="AT126">
        <v>3</v>
      </c>
      <c r="AU126">
        <f t="shared" si="15"/>
        <v>16</v>
      </c>
      <c r="AV126">
        <f t="shared" si="16"/>
        <v>0</v>
      </c>
      <c r="AW126" t="s">
        <v>176</v>
      </c>
      <c r="AX126" s="5">
        <v>0</v>
      </c>
      <c r="AY126" s="5">
        <v>0</v>
      </c>
      <c r="AZ126" s="5"/>
      <c r="BA126" s="5">
        <v>1</v>
      </c>
      <c r="BB126" s="4"/>
      <c r="BC126" s="4"/>
      <c r="BD126" s="4">
        <v>0</v>
      </c>
      <c r="BE126" s="4"/>
      <c r="BF126" s="9">
        <f t="shared" si="17"/>
        <v>4</v>
      </c>
      <c r="BH126" t="s">
        <v>277</v>
      </c>
      <c r="BI126">
        <v>24</v>
      </c>
      <c r="BJ126" t="s">
        <v>209</v>
      </c>
    </row>
    <row r="127" spans="2:63" x14ac:dyDescent="0.35">
      <c r="B127">
        <v>100</v>
      </c>
      <c r="C127">
        <v>284</v>
      </c>
      <c r="D127">
        <v>1</v>
      </c>
      <c r="F127">
        <v>1</v>
      </c>
      <c r="G127">
        <v>2</v>
      </c>
      <c r="H127">
        <v>2</v>
      </c>
      <c r="K127">
        <v>2</v>
      </c>
      <c r="L127">
        <v>2</v>
      </c>
      <c r="O127">
        <v>5</v>
      </c>
      <c r="P127">
        <v>6</v>
      </c>
      <c r="S127">
        <v>1</v>
      </c>
      <c r="T127">
        <v>1</v>
      </c>
      <c r="X127">
        <v>2</v>
      </c>
      <c r="Y127">
        <v>2</v>
      </c>
      <c r="Z127">
        <v>3</v>
      </c>
      <c r="AA127">
        <v>2</v>
      </c>
      <c r="AB127">
        <f t="shared" si="20"/>
        <v>9</v>
      </c>
      <c r="AC127">
        <f t="shared" si="10"/>
        <v>1</v>
      </c>
      <c r="AD127">
        <v>1</v>
      </c>
      <c r="AE127">
        <v>2</v>
      </c>
      <c r="AF127">
        <v>2000</v>
      </c>
      <c r="AG127">
        <v>2</v>
      </c>
      <c r="AH127">
        <f t="shared" si="11"/>
        <v>5</v>
      </c>
      <c r="AI127">
        <f t="shared" si="12"/>
        <v>1</v>
      </c>
      <c r="AK127">
        <v>2</v>
      </c>
      <c r="AL127">
        <v>2</v>
      </c>
      <c r="AM127">
        <v>1</v>
      </c>
      <c r="AN127">
        <v>2</v>
      </c>
      <c r="AO127">
        <f t="shared" si="21"/>
        <v>7</v>
      </c>
      <c r="AP127">
        <f t="shared" si="14"/>
        <v>1</v>
      </c>
      <c r="AQ127">
        <v>6</v>
      </c>
      <c r="AR127">
        <v>5</v>
      </c>
      <c r="AS127">
        <v>5</v>
      </c>
      <c r="AT127">
        <v>4</v>
      </c>
      <c r="AU127">
        <f t="shared" si="15"/>
        <v>16</v>
      </c>
      <c r="AV127">
        <f t="shared" si="16"/>
        <v>0</v>
      </c>
      <c r="AW127" t="s">
        <v>177</v>
      </c>
      <c r="AX127" s="5">
        <v>0</v>
      </c>
      <c r="AY127" s="5">
        <v>0</v>
      </c>
      <c r="AZ127" s="5">
        <v>1</v>
      </c>
      <c r="BA127" s="5">
        <v>1</v>
      </c>
      <c r="BB127" s="4"/>
      <c r="BC127" s="4"/>
      <c r="BD127" s="4"/>
      <c r="BE127" s="4"/>
      <c r="BF127" s="9">
        <f t="shared" si="17"/>
        <v>4</v>
      </c>
      <c r="BH127" t="s">
        <v>277</v>
      </c>
      <c r="BI127">
        <v>51</v>
      </c>
      <c r="BJ127" t="s">
        <v>212</v>
      </c>
      <c r="BK127" t="s">
        <v>267</v>
      </c>
    </row>
    <row r="128" spans="2:63" x14ac:dyDescent="0.35">
      <c r="B128">
        <v>100</v>
      </c>
      <c r="C128">
        <v>237</v>
      </c>
      <c r="D128">
        <v>1</v>
      </c>
      <c r="F128">
        <v>1</v>
      </c>
      <c r="I128">
        <v>5</v>
      </c>
      <c r="J128">
        <v>3</v>
      </c>
      <c r="M128">
        <v>4</v>
      </c>
      <c r="N128">
        <v>4</v>
      </c>
      <c r="O128">
        <v>5</v>
      </c>
      <c r="P128">
        <v>6</v>
      </c>
      <c r="U128">
        <v>4</v>
      </c>
      <c r="V128">
        <v>4</v>
      </c>
      <c r="X128">
        <v>1</v>
      </c>
      <c r="Y128">
        <v>1</v>
      </c>
      <c r="Z128">
        <v>1</v>
      </c>
      <c r="AA128">
        <v>1</v>
      </c>
      <c r="AB128">
        <f t="shared" si="20"/>
        <v>4</v>
      </c>
      <c r="AC128">
        <f t="shared" si="10"/>
        <v>1</v>
      </c>
      <c r="AD128">
        <v>1</v>
      </c>
      <c r="AE128">
        <v>1</v>
      </c>
      <c r="AF128" t="s">
        <v>90</v>
      </c>
      <c r="AG128">
        <v>2</v>
      </c>
      <c r="AH128">
        <f t="shared" si="11"/>
        <v>4</v>
      </c>
      <c r="AI128">
        <f t="shared" si="12"/>
        <v>1</v>
      </c>
      <c r="AK128">
        <v>3</v>
      </c>
      <c r="AL128">
        <v>3</v>
      </c>
      <c r="AM128">
        <v>4</v>
      </c>
      <c r="AN128">
        <v>3</v>
      </c>
      <c r="AO128">
        <f t="shared" si="21"/>
        <v>13</v>
      </c>
      <c r="AP128">
        <f t="shared" si="14"/>
        <v>1</v>
      </c>
      <c r="AQ128">
        <v>6</v>
      </c>
      <c r="AR128">
        <v>4</v>
      </c>
      <c r="AS128">
        <v>3</v>
      </c>
      <c r="AT128">
        <v>3</v>
      </c>
      <c r="AU128">
        <f t="shared" si="15"/>
        <v>12</v>
      </c>
      <c r="AV128">
        <f t="shared" si="16"/>
        <v>1</v>
      </c>
      <c r="AX128" s="5"/>
      <c r="AY128" s="5"/>
      <c r="AZ128" s="5">
        <v>0</v>
      </c>
      <c r="BA128" s="5"/>
      <c r="BB128" s="4">
        <v>0</v>
      </c>
      <c r="BC128" s="4">
        <v>0</v>
      </c>
      <c r="BD128" s="4"/>
      <c r="BE128" s="4">
        <v>0</v>
      </c>
      <c r="BF128" s="9">
        <f t="shared" si="17"/>
        <v>4</v>
      </c>
      <c r="BH128" t="s">
        <v>276</v>
      </c>
      <c r="BI128">
        <v>23</v>
      </c>
      <c r="BJ128" t="s">
        <v>209</v>
      </c>
    </row>
    <row r="129" spans="2:63" x14ac:dyDescent="0.35">
      <c r="B129">
        <v>100</v>
      </c>
      <c r="C129">
        <v>292</v>
      </c>
      <c r="D129">
        <v>1</v>
      </c>
      <c r="F129">
        <v>1</v>
      </c>
      <c r="I129">
        <v>4</v>
      </c>
      <c r="J129">
        <v>2</v>
      </c>
      <c r="M129">
        <v>5</v>
      </c>
      <c r="N129">
        <v>5</v>
      </c>
      <c r="Q129">
        <v>2</v>
      </c>
      <c r="R129">
        <v>1</v>
      </c>
      <c r="S129">
        <v>2</v>
      </c>
      <c r="T129">
        <v>3</v>
      </c>
      <c r="X129">
        <v>2</v>
      </c>
      <c r="Y129">
        <v>3</v>
      </c>
      <c r="Z129">
        <v>4</v>
      </c>
      <c r="AA129">
        <v>3</v>
      </c>
      <c r="AB129">
        <f t="shared" si="20"/>
        <v>12</v>
      </c>
      <c r="AC129">
        <f t="shared" si="10"/>
        <v>1</v>
      </c>
      <c r="AD129">
        <v>3</v>
      </c>
      <c r="AE129">
        <v>2</v>
      </c>
      <c r="AF129">
        <v>2500</v>
      </c>
      <c r="AG129">
        <v>2</v>
      </c>
      <c r="AH129">
        <f t="shared" si="11"/>
        <v>7</v>
      </c>
      <c r="AI129">
        <f t="shared" si="12"/>
        <v>1</v>
      </c>
      <c r="AK129">
        <v>2</v>
      </c>
      <c r="AL129">
        <v>6</v>
      </c>
      <c r="AM129">
        <v>6</v>
      </c>
      <c r="AN129">
        <v>6</v>
      </c>
      <c r="AO129">
        <f t="shared" si="21"/>
        <v>20</v>
      </c>
      <c r="AP129">
        <f t="shared" si="14"/>
        <v>0</v>
      </c>
      <c r="AQ129">
        <v>2</v>
      </c>
      <c r="AR129">
        <v>6</v>
      </c>
      <c r="AS129">
        <v>6</v>
      </c>
      <c r="AT129">
        <v>6</v>
      </c>
      <c r="AU129">
        <f t="shared" si="15"/>
        <v>24</v>
      </c>
      <c r="AV129">
        <f t="shared" si="16"/>
        <v>0</v>
      </c>
      <c r="AW129" t="s">
        <v>178</v>
      </c>
      <c r="AX129" s="5"/>
      <c r="AY129" s="5"/>
      <c r="AZ129" s="5"/>
      <c r="BA129" s="5">
        <v>0</v>
      </c>
      <c r="BB129" s="4">
        <v>0</v>
      </c>
      <c r="BC129" s="4">
        <v>0</v>
      </c>
      <c r="BD129" s="4">
        <v>1</v>
      </c>
      <c r="BE129" s="4"/>
      <c r="BF129" s="9">
        <f t="shared" si="17"/>
        <v>4</v>
      </c>
      <c r="BH129" t="s">
        <v>276</v>
      </c>
      <c r="BI129">
        <v>27</v>
      </c>
      <c r="BJ129" t="s">
        <v>230</v>
      </c>
      <c r="BK129" t="s">
        <v>252</v>
      </c>
    </row>
    <row r="130" spans="2:63" x14ac:dyDescent="0.35">
      <c r="B130">
        <v>100</v>
      </c>
      <c r="C130">
        <v>208</v>
      </c>
      <c r="D130">
        <v>1</v>
      </c>
      <c r="F130">
        <v>1</v>
      </c>
      <c r="G130">
        <v>5</v>
      </c>
      <c r="H130">
        <v>4</v>
      </c>
      <c r="M130">
        <v>4</v>
      </c>
      <c r="N130">
        <v>3</v>
      </c>
      <c r="Q130">
        <v>5</v>
      </c>
      <c r="R130">
        <v>6</v>
      </c>
      <c r="S130">
        <v>5</v>
      </c>
      <c r="T130">
        <v>5</v>
      </c>
      <c r="X130">
        <v>1</v>
      </c>
      <c r="Y130">
        <v>2</v>
      </c>
      <c r="Z130">
        <v>4</v>
      </c>
      <c r="AA130">
        <v>2</v>
      </c>
      <c r="AB130">
        <f t="shared" si="20"/>
        <v>9</v>
      </c>
      <c r="AC130">
        <f t="shared" si="10"/>
        <v>1</v>
      </c>
      <c r="AD130">
        <v>1</v>
      </c>
      <c r="AE130">
        <v>1</v>
      </c>
      <c r="AF130">
        <v>2200</v>
      </c>
      <c r="AG130">
        <v>2</v>
      </c>
      <c r="AH130">
        <f t="shared" si="11"/>
        <v>4</v>
      </c>
      <c r="AI130">
        <f t="shared" si="12"/>
        <v>1</v>
      </c>
      <c r="AK130">
        <v>5</v>
      </c>
      <c r="AL130">
        <v>4</v>
      </c>
      <c r="AM130">
        <v>5</v>
      </c>
      <c r="AN130">
        <v>5</v>
      </c>
      <c r="AO130">
        <f t="shared" si="21"/>
        <v>19</v>
      </c>
      <c r="AP130">
        <f t="shared" si="14"/>
        <v>0</v>
      </c>
      <c r="AQ130">
        <v>4</v>
      </c>
      <c r="AR130">
        <v>5</v>
      </c>
      <c r="AS130">
        <v>7</v>
      </c>
      <c r="AT130">
        <v>4</v>
      </c>
      <c r="AU130">
        <f t="shared" si="15"/>
        <v>20</v>
      </c>
      <c r="AV130">
        <f t="shared" si="16"/>
        <v>0</v>
      </c>
      <c r="AW130" t="s">
        <v>129</v>
      </c>
      <c r="AX130" s="5">
        <v>0</v>
      </c>
      <c r="AY130" s="5"/>
      <c r="AZ130" s="5"/>
      <c r="BA130" s="5">
        <v>0</v>
      </c>
      <c r="BB130" s="4"/>
      <c r="BC130" s="4">
        <v>0</v>
      </c>
      <c r="BD130" s="4">
        <v>0</v>
      </c>
      <c r="BE130" s="4"/>
      <c r="BF130" s="9">
        <f t="shared" si="17"/>
        <v>4</v>
      </c>
      <c r="BH130" t="s">
        <v>276</v>
      </c>
      <c r="BI130">
        <v>24</v>
      </c>
      <c r="BJ130" t="s">
        <v>209</v>
      </c>
    </row>
    <row r="131" spans="2:63" x14ac:dyDescent="0.35">
      <c r="B131">
        <v>100</v>
      </c>
      <c r="C131">
        <v>593</v>
      </c>
      <c r="D131">
        <v>1</v>
      </c>
      <c r="F131">
        <v>1</v>
      </c>
      <c r="I131">
        <v>3</v>
      </c>
      <c r="J131">
        <v>2</v>
      </c>
      <c r="M131">
        <v>3</v>
      </c>
      <c r="N131">
        <v>4</v>
      </c>
      <c r="O131">
        <v>4</v>
      </c>
      <c r="P131">
        <v>5</v>
      </c>
      <c r="S131">
        <v>1</v>
      </c>
      <c r="T131">
        <v>1</v>
      </c>
      <c r="X131">
        <v>3</v>
      </c>
      <c r="Y131">
        <v>3</v>
      </c>
      <c r="Z131">
        <v>7</v>
      </c>
      <c r="AA131">
        <v>4</v>
      </c>
      <c r="AB131">
        <f t="shared" si="20"/>
        <v>17</v>
      </c>
      <c r="AC131">
        <f t="shared" ref="AC131:AC181" si="22">IF(AB131&lt;16,1,0)</f>
        <v>0</v>
      </c>
      <c r="AD131">
        <v>2</v>
      </c>
      <c r="AE131">
        <v>3</v>
      </c>
      <c r="AF131" t="s">
        <v>91</v>
      </c>
      <c r="AG131">
        <v>2</v>
      </c>
      <c r="AH131">
        <f t="shared" ref="AH131:AH181" si="23">AD131+AE131+AG131</f>
        <v>7</v>
      </c>
      <c r="AI131">
        <f t="shared" ref="AI131:AI181" si="24">IF(AH131&lt;12,1,0)</f>
        <v>1</v>
      </c>
      <c r="AK131">
        <v>2</v>
      </c>
      <c r="AL131">
        <v>2</v>
      </c>
      <c r="AM131">
        <v>1</v>
      </c>
      <c r="AN131">
        <v>2</v>
      </c>
      <c r="AO131">
        <f t="shared" si="21"/>
        <v>7</v>
      </c>
      <c r="AP131">
        <f t="shared" ref="AP131:AP181" si="25">IF(AO131&lt;16,1,0)</f>
        <v>1</v>
      </c>
      <c r="AQ131">
        <v>5</v>
      </c>
      <c r="AR131">
        <v>4</v>
      </c>
      <c r="AS131">
        <v>2</v>
      </c>
      <c r="AT131">
        <v>3</v>
      </c>
      <c r="AU131">
        <f t="shared" ref="AU131:AU181" si="26">(8-AQ131)+SUM(AR131:AT131)</f>
        <v>12</v>
      </c>
      <c r="AV131">
        <f t="shared" ref="AV131:AV181" si="27">IF(AU131&lt;16,1,0)</f>
        <v>1</v>
      </c>
      <c r="AW131" t="s">
        <v>179</v>
      </c>
      <c r="AX131" s="5"/>
      <c r="AY131" s="5"/>
      <c r="AZ131" s="5">
        <v>0</v>
      </c>
      <c r="BA131" s="5">
        <v>1</v>
      </c>
      <c r="BB131" s="4">
        <v>1</v>
      </c>
      <c r="BC131" s="4">
        <v>0</v>
      </c>
      <c r="BD131" s="4"/>
      <c r="BE131" s="4"/>
      <c r="BF131" s="9">
        <f t="shared" ref="BF131:BF185" si="28">COUNT(AX131:BE131)</f>
        <v>4</v>
      </c>
      <c r="BH131" t="s">
        <v>276</v>
      </c>
      <c r="BI131">
        <v>24</v>
      </c>
      <c r="BJ131" t="s">
        <v>209</v>
      </c>
    </row>
    <row r="132" spans="2:63" x14ac:dyDescent="0.35">
      <c r="B132">
        <v>100</v>
      </c>
      <c r="C132">
        <v>431</v>
      </c>
      <c r="D132">
        <v>1</v>
      </c>
      <c r="F132">
        <v>1</v>
      </c>
      <c r="I132">
        <v>5</v>
      </c>
      <c r="J132">
        <v>4</v>
      </c>
      <c r="M132">
        <v>5</v>
      </c>
      <c r="N132">
        <v>4</v>
      </c>
      <c r="O132">
        <v>7</v>
      </c>
      <c r="P132">
        <v>5</v>
      </c>
      <c r="U132">
        <v>7</v>
      </c>
      <c r="V132">
        <v>7</v>
      </c>
      <c r="X132">
        <v>6</v>
      </c>
      <c r="Y132">
        <v>7</v>
      </c>
      <c r="Z132">
        <v>7</v>
      </c>
      <c r="AA132">
        <v>7</v>
      </c>
      <c r="AB132">
        <f t="shared" ref="AB132:AB170" si="29">SUM(X132:AA132)</f>
        <v>27</v>
      </c>
      <c r="AC132">
        <f t="shared" si="22"/>
        <v>0</v>
      </c>
      <c r="AD132">
        <v>4</v>
      </c>
      <c r="AE132">
        <v>6</v>
      </c>
      <c r="AF132" t="s">
        <v>61</v>
      </c>
      <c r="AG132" s="8">
        <v>6</v>
      </c>
      <c r="AH132">
        <f t="shared" si="23"/>
        <v>16</v>
      </c>
      <c r="AI132">
        <f t="shared" si="24"/>
        <v>0</v>
      </c>
      <c r="AK132">
        <v>6</v>
      </c>
      <c r="AL132">
        <v>6</v>
      </c>
      <c r="AM132">
        <v>6</v>
      </c>
      <c r="AN132">
        <v>6</v>
      </c>
      <c r="AO132">
        <f t="shared" si="21"/>
        <v>24</v>
      </c>
      <c r="AP132">
        <f t="shared" si="25"/>
        <v>0</v>
      </c>
      <c r="AQ132">
        <v>6</v>
      </c>
      <c r="AR132">
        <v>7</v>
      </c>
      <c r="AS132">
        <v>7</v>
      </c>
      <c r="AT132">
        <v>7</v>
      </c>
      <c r="AU132">
        <f t="shared" si="26"/>
        <v>23</v>
      </c>
      <c r="AV132">
        <f t="shared" si="27"/>
        <v>0</v>
      </c>
      <c r="AW132" t="s">
        <v>179</v>
      </c>
      <c r="AX132" s="5"/>
      <c r="AY132" s="5"/>
      <c r="AZ132" s="5">
        <v>0</v>
      </c>
      <c r="BA132" s="5"/>
      <c r="BB132" s="4">
        <v>1</v>
      </c>
      <c r="BC132" s="4">
        <v>0</v>
      </c>
      <c r="BD132" s="4"/>
      <c r="BE132" s="4">
        <v>1</v>
      </c>
      <c r="BF132" s="9">
        <f t="shared" si="28"/>
        <v>4</v>
      </c>
      <c r="BH132" t="s">
        <v>277</v>
      </c>
      <c r="BI132">
        <v>23</v>
      </c>
      <c r="BJ132" t="s">
        <v>209</v>
      </c>
      <c r="BK132" t="s">
        <v>268</v>
      </c>
    </row>
    <row r="133" spans="2:63" x14ac:dyDescent="0.35">
      <c r="B133">
        <v>100</v>
      </c>
      <c r="C133">
        <v>186</v>
      </c>
      <c r="D133">
        <v>1</v>
      </c>
      <c r="F133">
        <v>1</v>
      </c>
      <c r="I133">
        <v>6</v>
      </c>
      <c r="J133">
        <v>7</v>
      </c>
      <c r="K133">
        <v>1</v>
      </c>
      <c r="L133">
        <v>2</v>
      </c>
      <c r="O133">
        <v>1</v>
      </c>
      <c r="P133">
        <v>1</v>
      </c>
      <c r="U133">
        <v>3</v>
      </c>
      <c r="V133">
        <v>2</v>
      </c>
      <c r="X133">
        <v>2</v>
      </c>
      <c r="Y133">
        <v>1</v>
      </c>
      <c r="Z133">
        <v>2</v>
      </c>
      <c r="AA133">
        <v>2</v>
      </c>
      <c r="AB133">
        <f t="shared" si="29"/>
        <v>7</v>
      </c>
      <c r="AC133">
        <f t="shared" si="22"/>
        <v>1</v>
      </c>
      <c r="AD133">
        <v>3</v>
      </c>
      <c r="AE133">
        <v>2</v>
      </c>
      <c r="AF133">
        <v>2000</v>
      </c>
      <c r="AG133">
        <v>2</v>
      </c>
      <c r="AH133">
        <f t="shared" si="23"/>
        <v>7</v>
      </c>
      <c r="AI133">
        <f t="shared" si="24"/>
        <v>1</v>
      </c>
      <c r="AK133">
        <v>1</v>
      </c>
      <c r="AL133">
        <v>2</v>
      </c>
      <c r="AM133">
        <v>2</v>
      </c>
      <c r="AN133">
        <v>3</v>
      </c>
      <c r="AO133">
        <f t="shared" ref="AO133:AO171" si="30">SUM(AK133:AN133)</f>
        <v>8</v>
      </c>
      <c r="AP133">
        <f t="shared" si="25"/>
        <v>1</v>
      </c>
      <c r="AQ133">
        <v>7</v>
      </c>
      <c r="AR133">
        <v>2</v>
      </c>
      <c r="AS133">
        <v>2</v>
      </c>
      <c r="AT133">
        <v>2</v>
      </c>
      <c r="AU133">
        <f t="shared" si="26"/>
        <v>7</v>
      </c>
      <c r="AV133">
        <f t="shared" si="27"/>
        <v>1</v>
      </c>
      <c r="AW133" t="s">
        <v>180</v>
      </c>
      <c r="AX133" s="5"/>
      <c r="AY133" s="5">
        <v>1</v>
      </c>
      <c r="AZ133" s="5">
        <v>1</v>
      </c>
      <c r="BA133" s="5"/>
      <c r="BB133" s="4">
        <v>1</v>
      </c>
      <c r="BC133" s="4"/>
      <c r="BD133" s="4"/>
      <c r="BE133" s="4">
        <v>1</v>
      </c>
      <c r="BF133" s="9">
        <f t="shared" si="28"/>
        <v>4</v>
      </c>
      <c r="BH133" t="s">
        <v>276</v>
      </c>
      <c r="BI133">
        <v>23</v>
      </c>
      <c r="BJ133" t="s">
        <v>209</v>
      </c>
    </row>
    <row r="134" spans="2:63" x14ac:dyDescent="0.35">
      <c r="B134">
        <v>97</v>
      </c>
      <c r="C134">
        <v>316</v>
      </c>
      <c r="D134">
        <v>0</v>
      </c>
      <c r="F134">
        <v>1</v>
      </c>
      <c r="G134">
        <v>1</v>
      </c>
      <c r="H134">
        <v>2</v>
      </c>
      <c r="K134">
        <v>3</v>
      </c>
      <c r="L134">
        <v>3</v>
      </c>
      <c r="Q134">
        <v>2</v>
      </c>
      <c r="R134">
        <v>1</v>
      </c>
      <c r="U134">
        <v>5</v>
      </c>
      <c r="V134">
        <v>6</v>
      </c>
      <c r="X134">
        <v>6</v>
      </c>
      <c r="Y134">
        <v>6</v>
      </c>
      <c r="Z134">
        <v>6</v>
      </c>
      <c r="AA134">
        <v>5</v>
      </c>
      <c r="AB134">
        <f t="shared" si="29"/>
        <v>23</v>
      </c>
      <c r="AC134">
        <f t="shared" si="22"/>
        <v>0</v>
      </c>
      <c r="AD134">
        <v>3</v>
      </c>
      <c r="AE134">
        <v>3</v>
      </c>
      <c r="AF134">
        <v>8000</v>
      </c>
      <c r="AG134" s="8">
        <v>6</v>
      </c>
      <c r="AH134">
        <f t="shared" si="23"/>
        <v>12</v>
      </c>
      <c r="AI134">
        <f t="shared" si="24"/>
        <v>0</v>
      </c>
      <c r="AK134">
        <v>3</v>
      </c>
      <c r="AL134">
        <v>4</v>
      </c>
      <c r="AM134">
        <v>2</v>
      </c>
      <c r="AN134">
        <v>2</v>
      </c>
      <c r="AO134">
        <f t="shared" si="30"/>
        <v>11</v>
      </c>
      <c r="AP134">
        <f t="shared" si="25"/>
        <v>1</v>
      </c>
      <c r="AQ134">
        <v>4</v>
      </c>
      <c r="AR134">
        <v>5</v>
      </c>
      <c r="AS134">
        <v>5</v>
      </c>
      <c r="AT134">
        <v>3</v>
      </c>
      <c r="AU134">
        <f t="shared" si="26"/>
        <v>17</v>
      </c>
      <c r="AV134">
        <f t="shared" si="27"/>
        <v>0</v>
      </c>
      <c r="AW134" t="s">
        <v>181</v>
      </c>
      <c r="AX134" s="5">
        <v>0</v>
      </c>
      <c r="AY134" s="5">
        <v>0</v>
      </c>
      <c r="AZ134" s="5"/>
      <c r="BA134" s="5"/>
      <c r="BB134" s="4"/>
      <c r="BC134" s="4"/>
      <c r="BD134" s="4">
        <v>0</v>
      </c>
      <c r="BE134" s="4">
        <v>1</v>
      </c>
      <c r="BF134" s="9">
        <f t="shared" si="28"/>
        <v>4</v>
      </c>
      <c r="BH134" t="s">
        <v>276</v>
      </c>
      <c r="BI134">
        <v>25</v>
      </c>
      <c r="BJ134" t="s">
        <v>209</v>
      </c>
      <c r="BK134" t="s">
        <v>253</v>
      </c>
    </row>
    <row r="135" spans="2:63" x14ac:dyDescent="0.35">
      <c r="B135">
        <v>100</v>
      </c>
      <c r="C135">
        <v>211</v>
      </c>
      <c r="D135">
        <v>1</v>
      </c>
      <c r="F135">
        <v>1</v>
      </c>
      <c r="I135">
        <v>5</v>
      </c>
      <c r="J135">
        <v>5</v>
      </c>
      <c r="K135">
        <v>2</v>
      </c>
      <c r="L135">
        <v>2</v>
      </c>
      <c r="Q135">
        <v>7</v>
      </c>
      <c r="R135">
        <v>4</v>
      </c>
      <c r="S135">
        <v>6</v>
      </c>
      <c r="T135">
        <v>5</v>
      </c>
      <c r="X135">
        <v>1</v>
      </c>
      <c r="Y135">
        <v>1</v>
      </c>
      <c r="Z135">
        <v>2</v>
      </c>
      <c r="AA135">
        <v>1</v>
      </c>
      <c r="AB135">
        <f t="shared" si="29"/>
        <v>5</v>
      </c>
      <c r="AC135">
        <f t="shared" si="22"/>
        <v>1</v>
      </c>
      <c r="AD135">
        <v>7</v>
      </c>
      <c r="AE135">
        <v>6</v>
      </c>
      <c r="AF135">
        <v>2000</v>
      </c>
      <c r="AG135">
        <v>2</v>
      </c>
      <c r="AH135">
        <f t="shared" si="23"/>
        <v>15</v>
      </c>
      <c r="AI135">
        <f t="shared" si="24"/>
        <v>0</v>
      </c>
      <c r="AK135">
        <v>2</v>
      </c>
      <c r="AL135">
        <v>2</v>
      </c>
      <c r="AM135">
        <v>2</v>
      </c>
      <c r="AN135">
        <v>2</v>
      </c>
      <c r="AO135">
        <f t="shared" si="30"/>
        <v>8</v>
      </c>
      <c r="AP135">
        <f t="shared" si="25"/>
        <v>1</v>
      </c>
      <c r="AQ135">
        <v>5</v>
      </c>
      <c r="AR135">
        <v>7</v>
      </c>
      <c r="AS135">
        <v>2</v>
      </c>
      <c r="AT135">
        <v>2</v>
      </c>
      <c r="AU135">
        <f t="shared" si="26"/>
        <v>14</v>
      </c>
      <c r="AV135">
        <f t="shared" si="27"/>
        <v>1</v>
      </c>
      <c r="AX135" s="5"/>
      <c r="AY135" s="5">
        <v>0</v>
      </c>
      <c r="AZ135" s="5"/>
      <c r="BA135" s="5">
        <v>0</v>
      </c>
      <c r="BB135" s="4">
        <v>0</v>
      </c>
      <c r="BC135" s="4"/>
      <c r="BD135" s="4">
        <v>0</v>
      </c>
      <c r="BE135" s="4"/>
      <c r="BF135" s="9">
        <f t="shared" si="28"/>
        <v>4</v>
      </c>
      <c r="BH135" t="s">
        <v>276</v>
      </c>
      <c r="BI135">
        <v>26</v>
      </c>
      <c r="BJ135" t="s">
        <v>209</v>
      </c>
    </row>
    <row r="136" spans="2:63" x14ac:dyDescent="0.35">
      <c r="B136">
        <v>97</v>
      </c>
      <c r="C136">
        <v>479</v>
      </c>
      <c r="D136">
        <v>0</v>
      </c>
      <c r="F136">
        <v>1</v>
      </c>
      <c r="G136">
        <v>3</v>
      </c>
      <c r="H136">
        <v>2</v>
      </c>
      <c r="K136">
        <v>2</v>
      </c>
      <c r="L136">
        <v>2</v>
      </c>
      <c r="Q136">
        <v>4</v>
      </c>
      <c r="R136">
        <v>3</v>
      </c>
      <c r="S136">
        <v>5</v>
      </c>
      <c r="T136">
        <v>4</v>
      </c>
      <c r="X136">
        <v>4</v>
      </c>
      <c r="Y136">
        <v>4</v>
      </c>
      <c r="Z136">
        <v>4</v>
      </c>
      <c r="AA136">
        <v>4</v>
      </c>
      <c r="AB136">
        <f t="shared" si="29"/>
        <v>16</v>
      </c>
      <c r="AC136">
        <f t="shared" si="22"/>
        <v>0</v>
      </c>
      <c r="AD136">
        <v>3</v>
      </c>
      <c r="AE136">
        <v>4</v>
      </c>
      <c r="AF136">
        <v>2000</v>
      </c>
      <c r="AG136">
        <v>2</v>
      </c>
      <c r="AH136">
        <f t="shared" si="23"/>
        <v>9</v>
      </c>
      <c r="AI136">
        <f t="shared" si="24"/>
        <v>1</v>
      </c>
      <c r="AK136">
        <v>4</v>
      </c>
      <c r="AL136">
        <v>4</v>
      </c>
      <c r="AM136">
        <v>4</v>
      </c>
      <c r="AN136">
        <v>4</v>
      </c>
      <c r="AO136">
        <f t="shared" si="30"/>
        <v>16</v>
      </c>
      <c r="AP136">
        <f t="shared" si="25"/>
        <v>0</v>
      </c>
      <c r="AQ136">
        <v>5</v>
      </c>
      <c r="AR136">
        <v>3</v>
      </c>
      <c r="AS136">
        <v>4</v>
      </c>
      <c r="AT136">
        <v>5</v>
      </c>
      <c r="AU136">
        <f t="shared" si="26"/>
        <v>15</v>
      </c>
      <c r="AV136">
        <f t="shared" si="27"/>
        <v>1</v>
      </c>
      <c r="AW136" t="s">
        <v>182</v>
      </c>
      <c r="AX136" s="5">
        <v>0</v>
      </c>
      <c r="AY136" s="5">
        <v>0</v>
      </c>
      <c r="AZ136" s="5"/>
      <c r="BA136" s="5">
        <v>0</v>
      </c>
      <c r="BB136" s="4"/>
      <c r="BC136" s="4"/>
      <c r="BD136" s="4">
        <v>0</v>
      </c>
      <c r="BE136" s="4"/>
      <c r="BF136" s="9">
        <f t="shared" si="28"/>
        <v>4</v>
      </c>
      <c r="BH136" t="s">
        <v>277</v>
      </c>
      <c r="BI136">
        <v>21</v>
      </c>
      <c r="BJ136" t="s">
        <v>228</v>
      </c>
    </row>
    <row r="137" spans="2:63" x14ac:dyDescent="0.35">
      <c r="B137">
        <v>100</v>
      </c>
      <c r="C137">
        <v>129</v>
      </c>
      <c r="D137">
        <v>1</v>
      </c>
      <c r="F137">
        <v>1</v>
      </c>
      <c r="I137">
        <v>7</v>
      </c>
      <c r="J137">
        <v>6</v>
      </c>
      <c r="M137">
        <v>6</v>
      </c>
      <c r="N137">
        <v>7</v>
      </c>
      <c r="Q137">
        <v>6</v>
      </c>
      <c r="R137">
        <v>6</v>
      </c>
      <c r="S137">
        <v>2</v>
      </c>
      <c r="T137">
        <v>1</v>
      </c>
      <c r="X137">
        <v>2</v>
      </c>
      <c r="Y137">
        <v>3</v>
      </c>
      <c r="Z137">
        <v>3</v>
      </c>
      <c r="AA137">
        <v>2</v>
      </c>
      <c r="AB137">
        <f t="shared" si="29"/>
        <v>10</v>
      </c>
      <c r="AC137">
        <f t="shared" si="22"/>
        <v>1</v>
      </c>
      <c r="AD137">
        <v>3</v>
      </c>
      <c r="AE137">
        <v>6</v>
      </c>
      <c r="AF137">
        <v>1800</v>
      </c>
      <c r="AG137">
        <v>2</v>
      </c>
      <c r="AH137">
        <f t="shared" si="23"/>
        <v>11</v>
      </c>
      <c r="AI137">
        <f t="shared" si="24"/>
        <v>1</v>
      </c>
      <c r="AK137">
        <v>2</v>
      </c>
      <c r="AL137">
        <v>2</v>
      </c>
      <c r="AM137">
        <v>3</v>
      </c>
      <c r="AN137">
        <v>2</v>
      </c>
      <c r="AO137">
        <f t="shared" si="30"/>
        <v>9</v>
      </c>
      <c r="AP137">
        <f t="shared" si="25"/>
        <v>1</v>
      </c>
      <c r="AQ137">
        <v>6</v>
      </c>
      <c r="AR137">
        <v>3</v>
      </c>
      <c r="AS137">
        <v>6</v>
      </c>
      <c r="AT137">
        <v>2</v>
      </c>
      <c r="AU137">
        <f t="shared" si="26"/>
        <v>13</v>
      </c>
      <c r="AV137">
        <f t="shared" si="27"/>
        <v>1</v>
      </c>
      <c r="AW137" t="s">
        <v>183</v>
      </c>
      <c r="AX137" s="5"/>
      <c r="AY137" s="5"/>
      <c r="AZ137" s="5"/>
      <c r="BA137" s="5">
        <v>0</v>
      </c>
      <c r="BB137" s="4">
        <v>0</v>
      </c>
      <c r="BC137" s="4">
        <v>1</v>
      </c>
      <c r="BD137" s="4">
        <v>1</v>
      </c>
      <c r="BE137" s="4"/>
      <c r="BF137" s="9">
        <f t="shared" si="28"/>
        <v>4</v>
      </c>
      <c r="BH137" t="s">
        <v>276</v>
      </c>
      <c r="BI137">
        <v>24</v>
      </c>
      <c r="BJ137" t="s">
        <v>209</v>
      </c>
    </row>
    <row r="138" spans="2:63" x14ac:dyDescent="0.35">
      <c r="B138">
        <v>100</v>
      </c>
      <c r="C138">
        <v>812</v>
      </c>
      <c r="D138">
        <v>1</v>
      </c>
      <c r="F138">
        <v>1</v>
      </c>
      <c r="I138">
        <v>3</v>
      </c>
      <c r="J138">
        <v>2</v>
      </c>
      <c r="K138">
        <v>3</v>
      </c>
      <c r="L138">
        <v>2</v>
      </c>
      <c r="O138">
        <v>2</v>
      </c>
      <c r="P138">
        <v>1</v>
      </c>
      <c r="U138">
        <v>1</v>
      </c>
      <c r="V138">
        <v>1</v>
      </c>
      <c r="X138">
        <v>3</v>
      </c>
      <c r="Y138">
        <v>2</v>
      </c>
      <c r="Z138">
        <v>3</v>
      </c>
      <c r="AA138">
        <v>2</v>
      </c>
      <c r="AB138">
        <f t="shared" si="29"/>
        <v>10</v>
      </c>
      <c r="AC138">
        <f t="shared" si="22"/>
        <v>1</v>
      </c>
      <c r="AD138">
        <v>2</v>
      </c>
      <c r="AE138">
        <v>3</v>
      </c>
      <c r="AF138">
        <v>2200</v>
      </c>
      <c r="AG138">
        <v>2</v>
      </c>
      <c r="AH138">
        <f t="shared" si="23"/>
        <v>7</v>
      </c>
      <c r="AI138">
        <f t="shared" si="24"/>
        <v>1</v>
      </c>
      <c r="AK138">
        <v>4</v>
      </c>
      <c r="AL138">
        <v>3</v>
      </c>
      <c r="AM138">
        <v>4</v>
      </c>
      <c r="AN138">
        <v>3</v>
      </c>
      <c r="AO138">
        <f t="shared" si="30"/>
        <v>14</v>
      </c>
      <c r="AP138">
        <f t="shared" si="25"/>
        <v>1</v>
      </c>
      <c r="AQ138">
        <v>4</v>
      </c>
      <c r="AR138">
        <v>1</v>
      </c>
      <c r="AS138">
        <v>2</v>
      </c>
      <c r="AT138">
        <v>1</v>
      </c>
      <c r="AU138">
        <f t="shared" si="26"/>
        <v>8</v>
      </c>
      <c r="AV138">
        <f t="shared" si="27"/>
        <v>1</v>
      </c>
      <c r="AW138" t="s">
        <v>184</v>
      </c>
      <c r="AX138" s="5"/>
      <c r="AY138" s="5">
        <v>0</v>
      </c>
      <c r="AZ138" s="5">
        <v>0</v>
      </c>
      <c r="BA138" s="5"/>
      <c r="BB138" s="4">
        <v>1</v>
      </c>
      <c r="BC138" s="4"/>
      <c r="BD138" s="4"/>
      <c r="BE138" s="4">
        <v>1</v>
      </c>
      <c r="BF138" s="9">
        <f t="shared" si="28"/>
        <v>4</v>
      </c>
      <c r="BH138" t="s">
        <v>276</v>
      </c>
      <c r="BI138">
        <v>80</v>
      </c>
      <c r="BJ138" t="s">
        <v>209</v>
      </c>
      <c r="BK138" t="s">
        <v>269</v>
      </c>
    </row>
    <row r="139" spans="2:63" x14ac:dyDescent="0.35">
      <c r="B139">
        <v>100</v>
      </c>
      <c r="C139">
        <v>951</v>
      </c>
      <c r="D139">
        <v>1</v>
      </c>
      <c r="F139">
        <v>1</v>
      </c>
      <c r="G139">
        <v>2</v>
      </c>
      <c r="H139">
        <v>1</v>
      </c>
      <c r="M139">
        <v>4</v>
      </c>
      <c r="N139">
        <v>2</v>
      </c>
      <c r="O139">
        <v>6</v>
      </c>
      <c r="P139">
        <v>5</v>
      </c>
      <c r="S139">
        <v>2</v>
      </c>
      <c r="T139">
        <v>1</v>
      </c>
      <c r="X139">
        <v>1</v>
      </c>
      <c r="Y139">
        <v>1</v>
      </c>
      <c r="Z139">
        <v>2</v>
      </c>
      <c r="AA139">
        <v>2</v>
      </c>
      <c r="AB139">
        <f t="shared" si="29"/>
        <v>6</v>
      </c>
      <c r="AC139">
        <f t="shared" si="22"/>
        <v>1</v>
      </c>
      <c r="AD139">
        <v>4</v>
      </c>
      <c r="AE139">
        <v>1</v>
      </c>
      <c r="AF139">
        <v>2500</v>
      </c>
      <c r="AG139">
        <v>2</v>
      </c>
      <c r="AH139">
        <f t="shared" si="23"/>
        <v>7</v>
      </c>
      <c r="AI139">
        <f t="shared" si="24"/>
        <v>1</v>
      </c>
      <c r="AK139">
        <v>2</v>
      </c>
      <c r="AL139">
        <v>3</v>
      </c>
      <c r="AM139">
        <v>3</v>
      </c>
      <c r="AN139">
        <v>2</v>
      </c>
      <c r="AO139">
        <f t="shared" si="30"/>
        <v>10</v>
      </c>
      <c r="AP139">
        <f t="shared" si="25"/>
        <v>1</v>
      </c>
      <c r="AQ139">
        <v>6</v>
      </c>
      <c r="AR139">
        <v>2</v>
      </c>
      <c r="AS139">
        <v>2</v>
      </c>
      <c r="AT139">
        <v>2</v>
      </c>
      <c r="AU139">
        <f t="shared" si="26"/>
        <v>8</v>
      </c>
      <c r="AV139">
        <f t="shared" si="27"/>
        <v>1</v>
      </c>
      <c r="AW139" t="s">
        <v>185</v>
      </c>
      <c r="AX139" s="5">
        <v>0</v>
      </c>
      <c r="AY139" s="5"/>
      <c r="AZ139" s="5">
        <v>0</v>
      </c>
      <c r="BA139" s="5">
        <v>1</v>
      </c>
      <c r="BB139" s="4"/>
      <c r="BC139" s="4">
        <v>0</v>
      </c>
      <c r="BD139" s="4"/>
      <c r="BE139" s="4"/>
      <c r="BF139" s="9">
        <f t="shared" si="28"/>
        <v>4</v>
      </c>
      <c r="BH139" t="s">
        <v>276</v>
      </c>
      <c r="BI139">
        <v>77</v>
      </c>
      <c r="BJ139" t="s">
        <v>213</v>
      </c>
      <c r="BK139" t="s">
        <v>270</v>
      </c>
    </row>
    <row r="140" spans="2:63" x14ac:dyDescent="0.35">
      <c r="B140">
        <v>100</v>
      </c>
      <c r="C140">
        <v>307</v>
      </c>
      <c r="D140">
        <v>1</v>
      </c>
      <c r="F140">
        <v>1</v>
      </c>
      <c r="I140">
        <v>4</v>
      </c>
      <c r="J140">
        <v>2</v>
      </c>
      <c r="M140">
        <v>5</v>
      </c>
      <c r="N140">
        <v>4</v>
      </c>
      <c r="O140">
        <v>4</v>
      </c>
      <c r="P140">
        <v>5</v>
      </c>
      <c r="S140">
        <v>4</v>
      </c>
      <c r="T140">
        <v>5</v>
      </c>
      <c r="X140">
        <v>7</v>
      </c>
      <c r="Y140">
        <v>7</v>
      </c>
      <c r="Z140">
        <v>7</v>
      </c>
      <c r="AA140">
        <v>7</v>
      </c>
      <c r="AB140">
        <f t="shared" si="29"/>
        <v>28</v>
      </c>
      <c r="AC140">
        <f t="shared" si="22"/>
        <v>0</v>
      </c>
      <c r="AD140">
        <v>6</v>
      </c>
      <c r="AE140">
        <v>7</v>
      </c>
      <c r="AF140">
        <v>2000</v>
      </c>
      <c r="AG140">
        <v>2</v>
      </c>
      <c r="AH140">
        <f t="shared" si="23"/>
        <v>15</v>
      </c>
      <c r="AI140">
        <f t="shared" si="24"/>
        <v>0</v>
      </c>
      <c r="AK140">
        <v>7</v>
      </c>
      <c r="AL140">
        <v>7</v>
      </c>
      <c r="AM140">
        <v>7</v>
      </c>
      <c r="AN140">
        <v>7</v>
      </c>
      <c r="AO140">
        <f t="shared" si="30"/>
        <v>28</v>
      </c>
      <c r="AP140">
        <f t="shared" si="25"/>
        <v>0</v>
      </c>
      <c r="AQ140">
        <v>7</v>
      </c>
      <c r="AR140">
        <v>7</v>
      </c>
      <c r="AS140">
        <v>7</v>
      </c>
      <c r="AT140">
        <v>7</v>
      </c>
      <c r="AU140">
        <f t="shared" si="26"/>
        <v>22</v>
      </c>
      <c r="AV140">
        <f t="shared" si="27"/>
        <v>0</v>
      </c>
      <c r="AW140" t="s">
        <v>103</v>
      </c>
      <c r="AX140" s="5"/>
      <c r="AY140" s="5"/>
      <c r="AZ140" s="5">
        <v>0</v>
      </c>
      <c r="BA140" s="5">
        <v>0</v>
      </c>
      <c r="BB140" s="4">
        <v>0</v>
      </c>
      <c r="BC140" s="4">
        <v>0</v>
      </c>
      <c r="BD140" s="4"/>
      <c r="BE140" s="4"/>
      <c r="BF140" s="9">
        <f t="shared" si="28"/>
        <v>4</v>
      </c>
      <c r="BH140" t="s">
        <v>276</v>
      </c>
      <c r="BI140">
        <v>23</v>
      </c>
      <c r="BJ140" t="s">
        <v>231</v>
      </c>
    </row>
    <row r="141" spans="2:63" x14ac:dyDescent="0.35">
      <c r="B141">
        <v>97</v>
      </c>
      <c r="C141">
        <v>382</v>
      </c>
      <c r="D141">
        <v>0</v>
      </c>
      <c r="F141">
        <v>1</v>
      </c>
      <c r="G141">
        <v>2</v>
      </c>
      <c r="H141">
        <v>1</v>
      </c>
      <c r="K141">
        <v>4</v>
      </c>
      <c r="L141">
        <v>2</v>
      </c>
      <c r="O141">
        <v>5</v>
      </c>
      <c r="P141">
        <v>3</v>
      </c>
      <c r="U141">
        <v>4</v>
      </c>
      <c r="V141">
        <v>3</v>
      </c>
      <c r="X141">
        <v>3</v>
      </c>
      <c r="Y141">
        <v>2</v>
      </c>
      <c r="Z141">
        <v>2</v>
      </c>
      <c r="AA141">
        <v>2</v>
      </c>
      <c r="AB141">
        <f t="shared" si="29"/>
        <v>9</v>
      </c>
      <c r="AC141">
        <f t="shared" si="22"/>
        <v>1</v>
      </c>
      <c r="AD141">
        <v>5</v>
      </c>
      <c r="AE141">
        <v>3</v>
      </c>
      <c r="AF141">
        <v>2300</v>
      </c>
      <c r="AG141">
        <v>2</v>
      </c>
      <c r="AH141">
        <f t="shared" si="23"/>
        <v>10</v>
      </c>
      <c r="AI141">
        <f t="shared" si="24"/>
        <v>1</v>
      </c>
      <c r="AK141">
        <v>2</v>
      </c>
      <c r="AL141">
        <v>2</v>
      </c>
      <c r="AM141">
        <v>2</v>
      </c>
      <c r="AN141">
        <v>2</v>
      </c>
      <c r="AO141">
        <f t="shared" si="30"/>
        <v>8</v>
      </c>
      <c r="AP141">
        <f t="shared" si="25"/>
        <v>1</v>
      </c>
      <c r="AQ141">
        <v>7</v>
      </c>
      <c r="AR141">
        <v>5</v>
      </c>
      <c r="AS141">
        <v>5</v>
      </c>
      <c r="AT141">
        <v>5</v>
      </c>
      <c r="AU141">
        <f t="shared" si="26"/>
        <v>16</v>
      </c>
      <c r="AV141">
        <f t="shared" si="27"/>
        <v>0</v>
      </c>
      <c r="AW141" t="s">
        <v>186</v>
      </c>
      <c r="AX141" s="5">
        <v>0</v>
      </c>
      <c r="AY141" s="5">
        <v>0</v>
      </c>
      <c r="AZ141" s="5">
        <v>0</v>
      </c>
      <c r="BA141" s="5"/>
      <c r="BB141" s="4"/>
      <c r="BC141" s="4"/>
      <c r="BD141" s="4"/>
      <c r="BE141" s="4">
        <v>0</v>
      </c>
      <c r="BF141" s="9">
        <f t="shared" si="28"/>
        <v>4</v>
      </c>
      <c r="BH141" t="s">
        <v>277</v>
      </c>
      <c r="BI141">
        <v>24</v>
      </c>
      <c r="BJ141" t="s">
        <v>209</v>
      </c>
    </row>
    <row r="142" spans="2:63" x14ac:dyDescent="0.35">
      <c r="B142">
        <v>100</v>
      </c>
      <c r="C142">
        <v>223</v>
      </c>
      <c r="D142">
        <v>1</v>
      </c>
      <c r="F142">
        <v>1</v>
      </c>
      <c r="I142">
        <v>3</v>
      </c>
      <c r="J142">
        <v>6</v>
      </c>
      <c r="M142">
        <v>2</v>
      </c>
      <c r="N142">
        <v>3</v>
      </c>
      <c r="Q142">
        <v>1</v>
      </c>
      <c r="R142">
        <v>2</v>
      </c>
      <c r="S142">
        <v>6</v>
      </c>
      <c r="T142">
        <v>6</v>
      </c>
      <c r="X142">
        <v>2</v>
      </c>
      <c r="Y142">
        <v>2</v>
      </c>
      <c r="Z142">
        <v>1</v>
      </c>
      <c r="AA142">
        <v>2</v>
      </c>
      <c r="AB142">
        <f t="shared" si="29"/>
        <v>7</v>
      </c>
      <c r="AC142">
        <f t="shared" si="22"/>
        <v>1</v>
      </c>
      <c r="AD142">
        <v>2</v>
      </c>
      <c r="AE142">
        <v>2</v>
      </c>
      <c r="AF142">
        <v>4500</v>
      </c>
      <c r="AG142" s="8">
        <v>6</v>
      </c>
      <c r="AH142">
        <f t="shared" si="23"/>
        <v>10</v>
      </c>
      <c r="AI142">
        <f t="shared" si="24"/>
        <v>1</v>
      </c>
      <c r="AK142">
        <v>5</v>
      </c>
      <c r="AL142">
        <v>2</v>
      </c>
      <c r="AM142">
        <v>2</v>
      </c>
      <c r="AN142">
        <v>2</v>
      </c>
      <c r="AO142">
        <f t="shared" si="30"/>
        <v>11</v>
      </c>
      <c r="AP142">
        <f t="shared" si="25"/>
        <v>1</v>
      </c>
      <c r="AQ142">
        <v>4</v>
      </c>
      <c r="AR142">
        <v>4</v>
      </c>
      <c r="AS142">
        <v>6</v>
      </c>
      <c r="AT142">
        <v>2</v>
      </c>
      <c r="AU142">
        <f t="shared" si="26"/>
        <v>16</v>
      </c>
      <c r="AV142">
        <f t="shared" si="27"/>
        <v>0</v>
      </c>
      <c r="AW142" t="s">
        <v>187</v>
      </c>
      <c r="AX142" s="5"/>
      <c r="AY142" s="5"/>
      <c r="AZ142" s="5"/>
      <c r="BA142" s="5">
        <v>0</v>
      </c>
      <c r="BB142" s="4">
        <v>0</v>
      </c>
      <c r="BC142" s="4">
        <v>0</v>
      </c>
      <c r="BD142" s="4">
        <v>0</v>
      </c>
      <c r="BE142" s="4"/>
      <c r="BF142" s="9">
        <f t="shared" si="28"/>
        <v>4</v>
      </c>
      <c r="BH142" t="s">
        <v>276</v>
      </c>
      <c r="BI142">
        <v>25</v>
      </c>
      <c r="BJ142" t="s">
        <v>232</v>
      </c>
    </row>
    <row r="143" spans="2:63" x14ac:dyDescent="0.35">
      <c r="B143">
        <v>100</v>
      </c>
      <c r="C143">
        <v>282</v>
      </c>
      <c r="D143">
        <v>1</v>
      </c>
      <c r="F143">
        <v>1</v>
      </c>
      <c r="I143">
        <v>5</v>
      </c>
      <c r="J143">
        <v>5</v>
      </c>
      <c r="M143">
        <v>6</v>
      </c>
      <c r="N143">
        <v>5</v>
      </c>
      <c r="Q143">
        <v>1</v>
      </c>
      <c r="R143">
        <v>1</v>
      </c>
      <c r="U143">
        <v>3</v>
      </c>
      <c r="V143">
        <v>3</v>
      </c>
      <c r="X143">
        <v>1</v>
      </c>
      <c r="Y143">
        <v>2</v>
      </c>
      <c r="Z143">
        <v>6</v>
      </c>
      <c r="AA143">
        <v>3</v>
      </c>
      <c r="AB143">
        <f t="shared" si="29"/>
        <v>12</v>
      </c>
      <c r="AC143">
        <f t="shared" si="22"/>
        <v>1</v>
      </c>
      <c r="AD143">
        <v>2</v>
      </c>
      <c r="AE143">
        <v>2</v>
      </c>
      <c r="AF143">
        <v>500</v>
      </c>
      <c r="AG143" s="8">
        <v>6</v>
      </c>
      <c r="AH143">
        <f t="shared" si="23"/>
        <v>10</v>
      </c>
      <c r="AI143">
        <f t="shared" si="24"/>
        <v>1</v>
      </c>
      <c r="AK143">
        <v>2</v>
      </c>
      <c r="AL143">
        <v>2</v>
      </c>
      <c r="AM143">
        <v>6</v>
      </c>
      <c r="AN143">
        <v>3</v>
      </c>
      <c r="AO143">
        <f t="shared" si="30"/>
        <v>13</v>
      </c>
      <c r="AP143">
        <f t="shared" si="25"/>
        <v>1</v>
      </c>
      <c r="AQ143">
        <v>6</v>
      </c>
      <c r="AR143">
        <v>5</v>
      </c>
      <c r="AS143">
        <v>6</v>
      </c>
      <c r="AT143">
        <v>2</v>
      </c>
      <c r="AU143">
        <f t="shared" si="26"/>
        <v>15</v>
      </c>
      <c r="AV143">
        <f t="shared" si="27"/>
        <v>1</v>
      </c>
      <c r="AW143" t="s">
        <v>157</v>
      </c>
      <c r="AX143" s="5"/>
      <c r="AY143" s="5"/>
      <c r="AZ143" s="5"/>
      <c r="BA143" s="5"/>
      <c r="BB143" s="4">
        <v>0</v>
      </c>
      <c r="BC143" s="4">
        <v>0</v>
      </c>
      <c r="BD143" s="4">
        <v>0</v>
      </c>
      <c r="BE143" s="4">
        <v>0</v>
      </c>
      <c r="BF143" s="9">
        <f t="shared" si="28"/>
        <v>4</v>
      </c>
      <c r="BH143" t="s">
        <v>276</v>
      </c>
      <c r="BI143">
        <v>50</v>
      </c>
      <c r="BJ143" t="s">
        <v>209</v>
      </c>
      <c r="BK143" t="s">
        <v>271</v>
      </c>
    </row>
    <row r="144" spans="2:63" x14ac:dyDescent="0.35">
      <c r="B144">
        <v>100</v>
      </c>
      <c r="C144">
        <v>605</v>
      </c>
      <c r="D144">
        <v>1</v>
      </c>
      <c r="F144">
        <v>1</v>
      </c>
      <c r="I144">
        <v>2</v>
      </c>
      <c r="J144">
        <v>2</v>
      </c>
      <c r="M144">
        <v>2</v>
      </c>
      <c r="N144">
        <v>2</v>
      </c>
      <c r="Q144">
        <v>3</v>
      </c>
      <c r="R144">
        <v>3</v>
      </c>
      <c r="S144">
        <v>5</v>
      </c>
      <c r="T144">
        <v>6</v>
      </c>
      <c r="X144">
        <v>5</v>
      </c>
      <c r="Y144">
        <v>3</v>
      </c>
      <c r="Z144">
        <v>5</v>
      </c>
      <c r="AA144">
        <v>5</v>
      </c>
      <c r="AB144">
        <f t="shared" si="29"/>
        <v>18</v>
      </c>
      <c r="AC144">
        <f t="shared" si="22"/>
        <v>0</v>
      </c>
      <c r="AD144">
        <v>1</v>
      </c>
      <c r="AE144">
        <v>5</v>
      </c>
      <c r="AF144">
        <v>1000</v>
      </c>
      <c r="AG144" s="8">
        <v>6</v>
      </c>
      <c r="AH144">
        <f t="shared" si="23"/>
        <v>12</v>
      </c>
      <c r="AI144">
        <f t="shared" si="24"/>
        <v>0</v>
      </c>
      <c r="AK144">
        <v>2</v>
      </c>
      <c r="AL144">
        <v>4</v>
      </c>
      <c r="AM144">
        <v>5</v>
      </c>
      <c r="AN144">
        <v>3</v>
      </c>
      <c r="AO144">
        <f t="shared" si="30"/>
        <v>14</v>
      </c>
      <c r="AP144">
        <f t="shared" si="25"/>
        <v>1</v>
      </c>
      <c r="AQ144">
        <v>7</v>
      </c>
      <c r="AR144">
        <v>3</v>
      </c>
      <c r="AS144">
        <v>5</v>
      </c>
      <c r="AT144">
        <v>2</v>
      </c>
      <c r="AU144">
        <f t="shared" si="26"/>
        <v>11</v>
      </c>
      <c r="AV144">
        <f t="shared" si="27"/>
        <v>1</v>
      </c>
      <c r="AW144" t="s">
        <v>120</v>
      </c>
      <c r="AX144" s="5"/>
      <c r="AY144" s="5"/>
      <c r="AZ144" s="5"/>
      <c r="BA144" s="5">
        <v>0</v>
      </c>
      <c r="BB144" s="4">
        <v>0</v>
      </c>
      <c r="BC144" s="4">
        <v>0</v>
      </c>
      <c r="BD144" s="4">
        <v>0</v>
      </c>
      <c r="BE144" s="4"/>
      <c r="BF144" s="9">
        <f t="shared" si="28"/>
        <v>4</v>
      </c>
      <c r="BH144" t="s">
        <v>276</v>
      </c>
      <c r="BI144">
        <v>24</v>
      </c>
      <c r="BJ144" t="s">
        <v>209</v>
      </c>
      <c r="BK144" t="s">
        <v>272</v>
      </c>
    </row>
    <row r="145" spans="2:62" x14ac:dyDescent="0.35">
      <c r="B145">
        <v>100</v>
      </c>
      <c r="C145">
        <v>715</v>
      </c>
      <c r="D145">
        <v>1</v>
      </c>
      <c r="F145">
        <v>1</v>
      </c>
      <c r="G145">
        <v>5</v>
      </c>
      <c r="H145">
        <v>3</v>
      </c>
      <c r="M145">
        <v>2</v>
      </c>
      <c r="N145">
        <v>2</v>
      </c>
      <c r="O145">
        <v>2</v>
      </c>
      <c r="P145">
        <v>3</v>
      </c>
      <c r="U145">
        <v>6</v>
      </c>
      <c r="V145">
        <v>6</v>
      </c>
      <c r="X145">
        <v>2</v>
      </c>
      <c r="Y145">
        <v>3</v>
      </c>
      <c r="Z145">
        <v>4</v>
      </c>
      <c r="AA145">
        <v>4</v>
      </c>
      <c r="AB145">
        <f t="shared" si="29"/>
        <v>13</v>
      </c>
      <c r="AC145">
        <f t="shared" si="22"/>
        <v>1</v>
      </c>
      <c r="AD145">
        <v>3</v>
      </c>
      <c r="AE145">
        <v>3</v>
      </c>
      <c r="AF145">
        <v>1800</v>
      </c>
      <c r="AG145">
        <v>2</v>
      </c>
      <c r="AH145">
        <f t="shared" si="23"/>
        <v>8</v>
      </c>
      <c r="AI145">
        <f t="shared" si="24"/>
        <v>1</v>
      </c>
      <c r="AK145">
        <v>5</v>
      </c>
      <c r="AL145">
        <v>5</v>
      </c>
      <c r="AM145">
        <v>5</v>
      </c>
      <c r="AN145">
        <v>5</v>
      </c>
      <c r="AO145">
        <f t="shared" si="30"/>
        <v>20</v>
      </c>
      <c r="AP145">
        <f t="shared" si="25"/>
        <v>0</v>
      </c>
      <c r="AQ145">
        <v>7</v>
      </c>
      <c r="AR145">
        <v>3</v>
      </c>
      <c r="AS145">
        <v>2</v>
      </c>
      <c r="AT145">
        <v>3</v>
      </c>
      <c r="AU145">
        <f t="shared" si="26"/>
        <v>9</v>
      </c>
      <c r="AV145">
        <f t="shared" si="27"/>
        <v>1</v>
      </c>
      <c r="AW145" t="s">
        <v>117</v>
      </c>
      <c r="AX145" s="5">
        <v>0</v>
      </c>
      <c r="AY145" s="5"/>
      <c r="AZ145" s="5">
        <v>0</v>
      </c>
      <c r="BA145" s="5"/>
      <c r="BB145" s="4"/>
      <c r="BC145" s="4">
        <v>0</v>
      </c>
      <c r="BD145" s="4"/>
      <c r="BE145" s="4">
        <v>1</v>
      </c>
      <c r="BF145" s="9">
        <f t="shared" si="28"/>
        <v>4</v>
      </c>
      <c r="BH145" t="s">
        <v>277</v>
      </c>
      <c r="BI145">
        <v>80</v>
      </c>
      <c r="BJ145" t="s">
        <v>233</v>
      </c>
    </row>
    <row r="146" spans="2:62" x14ac:dyDescent="0.35">
      <c r="B146">
        <v>100</v>
      </c>
      <c r="C146">
        <v>397</v>
      </c>
      <c r="D146">
        <v>1</v>
      </c>
      <c r="F146">
        <v>1</v>
      </c>
      <c r="G146">
        <v>3</v>
      </c>
      <c r="H146">
        <v>2</v>
      </c>
      <c r="K146">
        <v>2</v>
      </c>
      <c r="L146">
        <v>2</v>
      </c>
      <c r="O146">
        <v>4</v>
      </c>
      <c r="P146">
        <v>4</v>
      </c>
      <c r="S146">
        <v>4</v>
      </c>
      <c r="T146">
        <v>5</v>
      </c>
      <c r="X146">
        <v>3</v>
      </c>
      <c r="Y146">
        <v>4</v>
      </c>
      <c r="Z146">
        <v>1</v>
      </c>
      <c r="AA146">
        <v>3</v>
      </c>
      <c r="AB146">
        <f t="shared" si="29"/>
        <v>11</v>
      </c>
      <c r="AC146">
        <f t="shared" si="22"/>
        <v>1</v>
      </c>
      <c r="AD146">
        <v>1</v>
      </c>
      <c r="AE146">
        <v>4</v>
      </c>
      <c r="AF146" t="s">
        <v>75</v>
      </c>
      <c r="AG146" s="8">
        <v>6</v>
      </c>
      <c r="AH146">
        <f t="shared" si="23"/>
        <v>11</v>
      </c>
      <c r="AI146">
        <f t="shared" si="24"/>
        <v>1</v>
      </c>
      <c r="AK146">
        <v>1</v>
      </c>
      <c r="AL146">
        <v>1</v>
      </c>
      <c r="AM146">
        <v>2</v>
      </c>
      <c r="AN146">
        <v>2</v>
      </c>
      <c r="AO146">
        <f t="shared" si="30"/>
        <v>6</v>
      </c>
      <c r="AP146">
        <f t="shared" si="25"/>
        <v>1</v>
      </c>
      <c r="AQ146">
        <v>7</v>
      </c>
      <c r="AR146">
        <v>3</v>
      </c>
      <c r="AS146">
        <v>4</v>
      </c>
      <c r="AT146">
        <v>2</v>
      </c>
      <c r="AU146">
        <f t="shared" si="26"/>
        <v>10</v>
      </c>
      <c r="AV146">
        <f t="shared" si="27"/>
        <v>1</v>
      </c>
      <c r="AW146" t="s">
        <v>188</v>
      </c>
      <c r="AX146" s="5">
        <v>1</v>
      </c>
      <c r="AY146" s="5">
        <v>1</v>
      </c>
      <c r="AZ146" s="5">
        <v>0</v>
      </c>
      <c r="BA146" s="5">
        <v>1</v>
      </c>
      <c r="BB146" s="4"/>
      <c r="BC146" s="4"/>
      <c r="BD146" s="4"/>
      <c r="BE146" s="4"/>
      <c r="BF146" s="9">
        <f t="shared" si="28"/>
        <v>4</v>
      </c>
      <c r="BH146" t="s">
        <v>276</v>
      </c>
      <c r="BI146">
        <v>23</v>
      </c>
      <c r="BJ146" t="s">
        <v>209</v>
      </c>
    </row>
    <row r="147" spans="2:62" x14ac:dyDescent="0.35">
      <c r="B147">
        <v>100</v>
      </c>
      <c r="C147">
        <v>329</v>
      </c>
      <c r="D147">
        <v>1</v>
      </c>
      <c r="F147">
        <v>1</v>
      </c>
      <c r="I147">
        <v>5</v>
      </c>
      <c r="J147">
        <v>4</v>
      </c>
      <c r="K147">
        <v>1</v>
      </c>
      <c r="L147">
        <v>1</v>
      </c>
      <c r="O147">
        <v>2</v>
      </c>
      <c r="P147">
        <v>2</v>
      </c>
      <c r="U147">
        <v>3</v>
      </c>
      <c r="V147">
        <v>5</v>
      </c>
      <c r="X147">
        <v>1</v>
      </c>
      <c r="Y147">
        <v>1</v>
      </c>
      <c r="Z147">
        <v>1</v>
      </c>
      <c r="AA147">
        <v>1</v>
      </c>
      <c r="AB147">
        <f t="shared" si="29"/>
        <v>4</v>
      </c>
      <c r="AC147">
        <f t="shared" si="22"/>
        <v>1</v>
      </c>
      <c r="AD147">
        <v>5</v>
      </c>
      <c r="AE147">
        <v>1</v>
      </c>
      <c r="AF147">
        <v>1000</v>
      </c>
      <c r="AG147">
        <v>6</v>
      </c>
      <c r="AH147">
        <f t="shared" si="23"/>
        <v>12</v>
      </c>
      <c r="AI147">
        <f t="shared" si="24"/>
        <v>0</v>
      </c>
      <c r="AK147">
        <v>1</v>
      </c>
      <c r="AL147">
        <v>1</v>
      </c>
      <c r="AM147">
        <v>1</v>
      </c>
      <c r="AN147">
        <v>1</v>
      </c>
      <c r="AO147">
        <f t="shared" si="30"/>
        <v>4</v>
      </c>
      <c r="AP147">
        <f t="shared" si="25"/>
        <v>1</v>
      </c>
      <c r="AQ147">
        <v>6</v>
      </c>
      <c r="AR147">
        <v>7</v>
      </c>
      <c r="AS147">
        <v>6</v>
      </c>
      <c r="AT147">
        <v>6</v>
      </c>
      <c r="AU147">
        <f t="shared" si="26"/>
        <v>21</v>
      </c>
      <c r="AV147">
        <f t="shared" si="27"/>
        <v>0</v>
      </c>
      <c r="AW147" t="s">
        <v>189</v>
      </c>
      <c r="AX147" s="5"/>
      <c r="AY147" s="5">
        <v>0</v>
      </c>
      <c r="AZ147" s="5">
        <v>0</v>
      </c>
      <c r="BA147" s="5"/>
      <c r="BB147" s="4">
        <v>0</v>
      </c>
      <c r="BC147" s="4"/>
      <c r="BD147" s="4"/>
      <c r="BE147" s="4">
        <v>1</v>
      </c>
      <c r="BF147" s="9">
        <f t="shared" si="28"/>
        <v>4</v>
      </c>
      <c r="BH147" t="s">
        <v>277</v>
      </c>
      <c r="BI147">
        <v>24</v>
      </c>
      <c r="BJ147" t="s">
        <v>234</v>
      </c>
    </row>
    <row r="148" spans="2:62" x14ac:dyDescent="0.35">
      <c r="B148">
        <v>100</v>
      </c>
      <c r="C148">
        <v>1137</v>
      </c>
      <c r="D148">
        <v>1</v>
      </c>
      <c r="F148">
        <v>1</v>
      </c>
      <c r="I148">
        <v>4</v>
      </c>
      <c r="J148">
        <v>4</v>
      </c>
      <c r="K148">
        <v>2</v>
      </c>
      <c r="L148">
        <v>2</v>
      </c>
      <c r="Q148">
        <v>3</v>
      </c>
      <c r="R148">
        <v>3</v>
      </c>
      <c r="U148">
        <v>1</v>
      </c>
      <c r="V148">
        <v>1</v>
      </c>
      <c r="X148">
        <v>2</v>
      </c>
      <c r="Y148">
        <v>2</v>
      </c>
      <c r="Z148">
        <v>4</v>
      </c>
      <c r="AA148">
        <v>2</v>
      </c>
      <c r="AB148">
        <f t="shared" si="29"/>
        <v>10</v>
      </c>
      <c r="AC148">
        <f t="shared" si="22"/>
        <v>1</v>
      </c>
      <c r="AD148">
        <v>2</v>
      </c>
      <c r="AE148">
        <v>2</v>
      </c>
      <c r="AF148">
        <v>2000</v>
      </c>
      <c r="AG148">
        <v>2</v>
      </c>
      <c r="AH148">
        <f t="shared" si="23"/>
        <v>6</v>
      </c>
      <c r="AI148">
        <f t="shared" si="24"/>
        <v>1</v>
      </c>
      <c r="AK148">
        <v>1</v>
      </c>
      <c r="AL148">
        <v>1</v>
      </c>
      <c r="AM148">
        <v>4</v>
      </c>
      <c r="AN148">
        <v>1</v>
      </c>
      <c r="AO148">
        <f t="shared" si="30"/>
        <v>7</v>
      </c>
      <c r="AP148">
        <f t="shared" si="25"/>
        <v>1</v>
      </c>
      <c r="AQ148">
        <v>2</v>
      </c>
      <c r="AR148">
        <v>4</v>
      </c>
      <c r="AS148">
        <v>2</v>
      </c>
      <c r="AT148">
        <v>2</v>
      </c>
      <c r="AU148">
        <f t="shared" si="26"/>
        <v>14</v>
      </c>
      <c r="AV148">
        <f t="shared" si="27"/>
        <v>1</v>
      </c>
      <c r="AW148" t="s">
        <v>190</v>
      </c>
      <c r="AX148" s="5"/>
      <c r="AY148" s="5">
        <v>0</v>
      </c>
      <c r="AZ148" s="5"/>
      <c r="BA148" s="5"/>
      <c r="BB148" s="4">
        <v>1</v>
      </c>
      <c r="BC148" s="4"/>
      <c r="BD148" s="4">
        <v>1</v>
      </c>
      <c r="BE148" s="4">
        <v>1</v>
      </c>
      <c r="BF148" s="9">
        <f t="shared" si="28"/>
        <v>4</v>
      </c>
      <c r="BH148" t="s">
        <v>277</v>
      </c>
      <c r="BI148">
        <v>73</v>
      </c>
      <c r="BJ148" t="s">
        <v>209</v>
      </c>
    </row>
    <row r="149" spans="2:62" x14ac:dyDescent="0.35">
      <c r="B149">
        <v>100</v>
      </c>
      <c r="C149">
        <v>277</v>
      </c>
      <c r="D149">
        <v>1</v>
      </c>
      <c r="F149">
        <v>1</v>
      </c>
      <c r="I149">
        <v>6</v>
      </c>
      <c r="J149">
        <v>7</v>
      </c>
      <c r="M149">
        <v>6</v>
      </c>
      <c r="N149">
        <v>7</v>
      </c>
      <c r="O149">
        <v>2</v>
      </c>
      <c r="P149">
        <v>1</v>
      </c>
      <c r="S149">
        <v>3</v>
      </c>
      <c r="T149">
        <v>2</v>
      </c>
      <c r="X149">
        <v>2</v>
      </c>
      <c r="Y149">
        <v>2</v>
      </c>
      <c r="Z149">
        <v>3</v>
      </c>
      <c r="AA149">
        <v>3</v>
      </c>
      <c r="AB149">
        <f t="shared" si="29"/>
        <v>10</v>
      </c>
      <c r="AC149">
        <f t="shared" si="22"/>
        <v>1</v>
      </c>
      <c r="AD149">
        <v>2</v>
      </c>
      <c r="AE149">
        <v>1</v>
      </c>
      <c r="AF149">
        <v>2000</v>
      </c>
      <c r="AG149">
        <v>2</v>
      </c>
      <c r="AH149">
        <f t="shared" si="23"/>
        <v>5</v>
      </c>
      <c r="AI149">
        <f t="shared" si="24"/>
        <v>1</v>
      </c>
      <c r="AK149">
        <v>1</v>
      </c>
      <c r="AL149">
        <v>1</v>
      </c>
      <c r="AM149">
        <v>2</v>
      </c>
      <c r="AN149">
        <v>2</v>
      </c>
      <c r="AO149">
        <f t="shared" si="30"/>
        <v>6</v>
      </c>
      <c r="AP149">
        <f t="shared" si="25"/>
        <v>1</v>
      </c>
      <c r="AQ149">
        <v>7</v>
      </c>
      <c r="AR149">
        <v>1</v>
      </c>
      <c r="AS149">
        <v>3</v>
      </c>
      <c r="AT149">
        <v>2</v>
      </c>
      <c r="AU149">
        <f t="shared" si="26"/>
        <v>7</v>
      </c>
      <c r="AV149">
        <f t="shared" si="27"/>
        <v>1</v>
      </c>
      <c r="AW149" t="s">
        <v>191</v>
      </c>
      <c r="AX149" s="5"/>
      <c r="AY149" s="5"/>
      <c r="AZ149" s="5">
        <v>1</v>
      </c>
      <c r="BA149" s="5">
        <v>1</v>
      </c>
      <c r="BB149" s="4">
        <v>0</v>
      </c>
      <c r="BC149" s="4">
        <v>0</v>
      </c>
      <c r="BD149" s="4"/>
      <c r="BE149" s="4"/>
      <c r="BF149" s="9">
        <f t="shared" si="28"/>
        <v>4</v>
      </c>
      <c r="BH149" t="s">
        <v>276</v>
      </c>
      <c r="BI149">
        <v>24</v>
      </c>
      <c r="BJ149" t="s">
        <v>209</v>
      </c>
    </row>
    <row r="150" spans="2:62" x14ac:dyDescent="0.35">
      <c r="B150">
        <v>100</v>
      </c>
      <c r="C150">
        <v>645</v>
      </c>
      <c r="D150">
        <v>1</v>
      </c>
      <c r="F150">
        <v>1</v>
      </c>
      <c r="G150">
        <v>5</v>
      </c>
      <c r="H150">
        <v>2</v>
      </c>
      <c r="K150">
        <v>2</v>
      </c>
      <c r="L150">
        <v>1</v>
      </c>
      <c r="O150">
        <v>3</v>
      </c>
      <c r="P150">
        <v>6</v>
      </c>
      <c r="S150">
        <v>5</v>
      </c>
      <c r="T150">
        <v>6</v>
      </c>
      <c r="X150">
        <v>1</v>
      </c>
      <c r="Y150">
        <v>1</v>
      </c>
      <c r="Z150">
        <v>1</v>
      </c>
      <c r="AA150">
        <v>1</v>
      </c>
      <c r="AB150">
        <f t="shared" si="29"/>
        <v>4</v>
      </c>
      <c r="AC150">
        <f t="shared" si="22"/>
        <v>1</v>
      </c>
      <c r="AD150">
        <v>1</v>
      </c>
      <c r="AE150">
        <v>1</v>
      </c>
      <c r="AF150">
        <v>2000</v>
      </c>
      <c r="AG150">
        <v>2</v>
      </c>
      <c r="AH150">
        <f t="shared" si="23"/>
        <v>4</v>
      </c>
      <c r="AI150">
        <f t="shared" si="24"/>
        <v>1</v>
      </c>
      <c r="AK150">
        <v>1</v>
      </c>
      <c r="AL150">
        <v>1</v>
      </c>
      <c r="AM150">
        <v>1</v>
      </c>
      <c r="AN150">
        <v>1</v>
      </c>
      <c r="AO150">
        <f t="shared" si="30"/>
        <v>4</v>
      </c>
      <c r="AP150">
        <f t="shared" si="25"/>
        <v>1</v>
      </c>
      <c r="AQ150">
        <v>1</v>
      </c>
      <c r="AR150">
        <v>1</v>
      </c>
      <c r="AS150">
        <v>1</v>
      </c>
      <c r="AT150">
        <v>1</v>
      </c>
      <c r="AU150">
        <f t="shared" si="26"/>
        <v>10</v>
      </c>
      <c r="AV150">
        <f t="shared" si="27"/>
        <v>1</v>
      </c>
      <c r="AW150" t="s">
        <v>154</v>
      </c>
      <c r="AX150" s="5">
        <v>1</v>
      </c>
      <c r="AY150" s="5">
        <v>0</v>
      </c>
      <c r="AZ150" s="5">
        <v>0</v>
      </c>
      <c r="BA150" s="5">
        <v>0</v>
      </c>
      <c r="BB150" s="4"/>
      <c r="BC150" s="4"/>
      <c r="BD150" s="4"/>
      <c r="BE150" s="4"/>
      <c r="BF150" s="9">
        <f t="shared" si="28"/>
        <v>4</v>
      </c>
      <c r="BH150" t="s">
        <v>276</v>
      </c>
      <c r="BI150">
        <v>23</v>
      </c>
      <c r="BJ150" t="s">
        <v>216</v>
      </c>
    </row>
    <row r="151" spans="2:62" x14ac:dyDescent="0.35">
      <c r="B151">
        <v>100</v>
      </c>
      <c r="C151">
        <v>544</v>
      </c>
      <c r="D151">
        <v>1</v>
      </c>
      <c r="F151">
        <v>1</v>
      </c>
      <c r="I151">
        <v>6</v>
      </c>
      <c r="J151">
        <v>6</v>
      </c>
      <c r="K151">
        <v>1</v>
      </c>
      <c r="L151">
        <v>1</v>
      </c>
      <c r="O151">
        <v>1</v>
      </c>
      <c r="P151">
        <v>1</v>
      </c>
      <c r="U151">
        <v>1</v>
      </c>
      <c r="V151">
        <v>2</v>
      </c>
      <c r="X151">
        <v>2</v>
      </c>
      <c r="Y151">
        <v>3</v>
      </c>
      <c r="Z151">
        <v>6</v>
      </c>
      <c r="AA151">
        <v>5</v>
      </c>
      <c r="AB151">
        <f t="shared" si="29"/>
        <v>16</v>
      </c>
      <c r="AC151">
        <f t="shared" si="22"/>
        <v>0</v>
      </c>
      <c r="AD151">
        <v>5</v>
      </c>
      <c r="AE151">
        <v>6</v>
      </c>
      <c r="AF151">
        <v>1000</v>
      </c>
      <c r="AG151">
        <v>6</v>
      </c>
      <c r="AH151">
        <f t="shared" si="23"/>
        <v>17</v>
      </c>
      <c r="AI151">
        <f t="shared" si="24"/>
        <v>0</v>
      </c>
      <c r="AK151">
        <v>2</v>
      </c>
      <c r="AL151">
        <v>2</v>
      </c>
      <c r="AM151">
        <v>1</v>
      </c>
      <c r="AN151">
        <v>3</v>
      </c>
      <c r="AO151">
        <f t="shared" si="30"/>
        <v>8</v>
      </c>
      <c r="AP151">
        <f t="shared" si="25"/>
        <v>1</v>
      </c>
      <c r="AQ151">
        <v>6</v>
      </c>
      <c r="AR151">
        <v>3</v>
      </c>
      <c r="AS151">
        <v>7</v>
      </c>
      <c r="AT151">
        <v>2</v>
      </c>
      <c r="AU151">
        <f t="shared" si="26"/>
        <v>14</v>
      </c>
      <c r="AV151">
        <f t="shared" si="27"/>
        <v>1</v>
      </c>
      <c r="AW151" t="s">
        <v>192</v>
      </c>
      <c r="AX151" s="5"/>
      <c r="AY151" s="5">
        <v>0</v>
      </c>
      <c r="AZ151" s="5">
        <v>0</v>
      </c>
      <c r="BA151" s="5"/>
      <c r="BB151" s="4">
        <v>1</v>
      </c>
      <c r="BC151" s="4"/>
      <c r="BD151" s="4"/>
      <c r="BE151" s="4">
        <v>1</v>
      </c>
      <c r="BF151" s="9">
        <f t="shared" si="28"/>
        <v>4</v>
      </c>
      <c r="BH151" t="s">
        <v>276</v>
      </c>
      <c r="BI151">
        <v>20</v>
      </c>
      <c r="BJ151" t="s">
        <v>209</v>
      </c>
    </row>
    <row r="152" spans="2:62" x14ac:dyDescent="0.35">
      <c r="B152">
        <v>100</v>
      </c>
      <c r="C152">
        <v>358</v>
      </c>
      <c r="D152">
        <v>1</v>
      </c>
      <c r="F152">
        <v>1</v>
      </c>
      <c r="G152">
        <v>2</v>
      </c>
      <c r="H152">
        <v>2</v>
      </c>
      <c r="K152">
        <v>4</v>
      </c>
      <c r="L152">
        <v>4</v>
      </c>
      <c r="Q152">
        <v>2</v>
      </c>
      <c r="R152">
        <v>2</v>
      </c>
      <c r="S152">
        <v>3</v>
      </c>
      <c r="T152">
        <v>3</v>
      </c>
      <c r="X152">
        <v>5</v>
      </c>
      <c r="Y152">
        <v>4</v>
      </c>
      <c r="Z152">
        <v>2</v>
      </c>
      <c r="AA152">
        <v>5</v>
      </c>
      <c r="AB152">
        <f t="shared" si="29"/>
        <v>16</v>
      </c>
      <c r="AC152">
        <f t="shared" si="22"/>
        <v>0</v>
      </c>
      <c r="AD152">
        <v>6</v>
      </c>
      <c r="AE152">
        <v>4</v>
      </c>
      <c r="AF152" t="s">
        <v>92</v>
      </c>
      <c r="AG152">
        <v>6</v>
      </c>
      <c r="AH152">
        <f t="shared" si="23"/>
        <v>16</v>
      </c>
      <c r="AI152">
        <f t="shared" si="24"/>
        <v>0</v>
      </c>
      <c r="AK152">
        <v>4</v>
      </c>
      <c r="AL152">
        <v>4</v>
      </c>
      <c r="AM152">
        <v>4</v>
      </c>
      <c r="AN152">
        <v>4</v>
      </c>
      <c r="AO152">
        <f t="shared" si="30"/>
        <v>16</v>
      </c>
      <c r="AP152">
        <f t="shared" si="25"/>
        <v>0</v>
      </c>
      <c r="AQ152">
        <v>5</v>
      </c>
      <c r="AR152">
        <v>3</v>
      </c>
      <c r="AS152">
        <v>5</v>
      </c>
      <c r="AT152">
        <v>3</v>
      </c>
      <c r="AU152">
        <f t="shared" si="26"/>
        <v>14</v>
      </c>
      <c r="AV152">
        <f t="shared" si="27"/>
        <v>1</v>
      </c>
      <c r="AW152" t="s">
        <v>193</v>
      </c>
      <c r="AX152" s="5">
        <v>0</v>
      </c>
      <c r="AY152" s="5">
        <v>1</v>
      </c>
      <c r="AZ152" s="5"/>
      <c r="BA152" s="5">
        <v>0</v>
      </c>
      <c r="BB152" s="4"/>
      <c r="BC152" s="4"/>
      <c r="BD152" s="4">
        <v>0</v>
      </c>
      <c r="BE152" s="4"/>
      <c r="BF152" s="9">
        <f t="shared" si="28"/>
        <v>4</v>
      </c>
      <c r="BH152" t="s">
        <v>276</v>
      </c>
      <c r="BI152">
        <v>24</v>
      </c>
      <c r="BJ152" t="s">
        <v>235</v>
      </c>
    </row>
    <row r="153" spans="2:62" x14ac:dyDescent="0.35">
      <c r="B153">
        <v>100</v>
      </c>
      <c r="C153">
        <v>231</v>
      </c>
      <c r="D153">
        <v>1</v>
      </c>
      <c r="F153">
        <v>1</v>
      </c>
      <c r="G153">
        <v>1</v>
      </c>
      <c r="H153">
        <v>2</v>
      </c>
      <c r="K153">
        <v>1</v>
      </c>
      <c r="L153">
        <v>2</v>
      </c>
      <c r="Q153">
        <v>2</v>
      </c>
      <c r="R153">
        <v>1</v>
      </c>
      <c r="U153">
        <v>1</v>
      </c>
      <c r="V153">
        <v>2</v>
      </c>
      <c r="X153">
        <v>5</v>
      </c>
      <c r="Y153">
        <v>5</v>
      </c>
      <c r="Z153">
        <v>6</v>
      </c>
      <c r="AA153">
        <v>5</v>
      </c>
      <c r="AB153">
        <f t="shared" si="29"/>
        <v>21</v>
      </c>
      <c r="AC153">
        <f t="shared" si="22"/>
        <v>0</v>
      </c>
      <c r="AD153">
        <v>2</v>
      </c>
      <c r="AE153">
        <v>2</v>
      </c>
      <c r="AF153">
        <v>2500</v>
      </c>
      <c r="AG153">
        <v>2</v>
      </c>
      <c r="AH153">
        <f t="shared" si="23"/>
        <v>6</v>
      </c>
      <c r="AI153">
        <f t="shared" si="24"/>
        <v>1</v>
      </c>
      <c r="AK153">
        <v>5</v>
      </c>
      <c r="AL153">
        <v>5</v>
      </c>
      <c r="AM153">
        <v>6</v>
      </c>
      <c r="AN153">
        <v>6</v>
      </c>
      <c r="AO153">
        <f t="shared" si="30"/>
        <v>22</v>
      </c>
      <c r="AP153">
        <f t="shared" si="25"/>
        <v>0</v>
      </c>
      <c r="AQ153">
        <v>4</v>
      </c>
      <c r="AR153">
        <v>5</v>
      </c>
      <c r="AS153">
        <v>7</v>
      </c>
      <c r="AT153">
        <v>2</v>
      </c>
      <c r="AU153">
        <f t="shared" si="26"/>
        <v>18</v>
      </c>
      <c r="AV153">
        <f t="shared" si="27"/>
        <v>0</v>
      </c>
      <c r="AW153" t="s">
        <v>194</v>
      </c>
      <c r="AX153" s="5">
        <v>1</v>
      </c>
      <c r="AY153" s="5">
        <v>0</v>
      </c>
      <c r="AZ153" s="5"/>
      <c r="BA153" s="5"/>
      <c r="BB153" s="4"/>
      <c r="BC153" s="4"/>
      <c r="BD153" s="4">
        <v>1</v>
      </c>
      <c r="BE153" s="4">
        <v>1</v>
      </c>
      <c r="BF153" s="9">
        <f t="shared" si="28"/>
        <v>4</v>
      </c>
      <c r="BH153" t="s">
        <v>276</v>
      </c>
      <c r="BI153">
        <v>34</v>
      </c>
      <c r="BJ153" t="s">
        <v>209</v>
      </c>
    </row>
    <row r="154" spans="2:62" x14ac:dyDescent="0.35">
      <c r="B154">
        <v>100</v>
      </c>
      <c r="C154">
        <v>278</v>
      </c>
      <c r="D154">
        <v>1</v>
      </c>
      <c r="F154">
        <v>1</v>
      </c>
      <c r="I154">
        <v>4</v>
      </c>
      <c r="J154">
        <v>3</v>
      </c>
      <c r="K154">
        <v>1</v>
      </c>
      <c r="L154">
        <v>1</v>
      </c>
      <c r="O154">
        <v>5</v>
      </c>
      <c r="P154">
        <v>4</v>
      </c>
      <c r="U154">
        <v>6</v>
      </c>
      <c r="V154">
        <v>6</v>
      </c>
      <c r="X154">
        <v>1</v>
      </c>
      <c r="Y154">
        <v>1</v>
      </c>
      <c r="Z154">
        <v>3</v>
      </c>
      <c r="AA154">
        <v>2</v>
      </c>
      <c r="AB154">
        <f t="shared" si="29"/>
        <v>7</v>
      </c>
      <c r="AC154">
        <f t="shared" si="22"/>
        <v>1</v>
      </c>
      <c r="AD154">
        <v>2</v>
      </c>
      <c r="AE154">
        <v>1</v>
      </c>
      <c r="AF154">
        <v>2300</v>
      </c>
      <c r="AG154">
        <v>2</v>
      </c>
      <c r="AH154">
        <f t="shared" si="23"/>
        <v>5</v>
      </c>
      <c r="AI154">
        <f t="shared" si="24"/>
        <v>1</v>
      </c>
      <c r="AK154">
        <v>3</v>
      </c>
      <c r="AL154">
        <v>3</v>
      </c>
      <c r="AM154">
        <v>4</v>
      </c>
      <c r="AN154">
        <v>3</v>
      </c>
      <c r="AO154">
        <f t="shared" si="30"/>
        <v>13</v>
      </c>
      <c r="AP154">
        <f t="shared" si="25"/>
        <v>1</v>
      </c>
      <c r="AQ154">
        <v>7</v>
      </c>
      <c r="AR154">
        <v>3</v>
      </c>
      <c r="AS154">
        <v>3</v>
      </c>
      <c r="AT154">
        <v>4</v>
      </c>
      <c r="AU154">
        <f t="shared" si="26"/>
        <v>11</v>
      </c>
      <c r="AV154">
        <f t="shared" si="27"/>
        <v>1</v>
      </c>
      <c r="AW154" t="s">
        <v>195</v>
      </c>
      <c r="AX154" s="5"/>
      <c r="AY154" s="5">
        <v>0</v>
      </c>
      <c r="AZ154" s="5">
        <v>0</v>
      </c>
      <c r="BA154" s="5"/>
      <c r="BB154" s="4">
        <v>0</v>
      </c>
      <c r="BC154" s="4"/>
      <c r="BD154" s="4"/>
      <c r="BE154" s="4">
        <v>1</v>
      </c>
      <c r="BF154" s="9">
        <f t="shared" si="28"/>
        <v>4</v>
      </c>
      <c r="BH154" t="s">
        <v>276</v>
      </c>
      <c r="BI154">
        <v>24</v>
      </c>
      <c r="BJ154" t="s">
        <v>209</v>
      </c>
    </row>
    <row r="155" spans="2:62" x14ac:dyDescent="0.35">
      <c r="B155">
        <v>100</v>
      </c>
      <c r="C155">
        <v>542</v>
      </c>
      <c r="D155">
        <v>1</v>
      </c>
      <c r="F155">
        <v>1</v>
      </c>
      <c r="G155">
        <v>1</v>
      </c>
      <c r="H155">
        <v>1</v>
      </c>
      <c r="M155">
        <v>6</v>
      </c>
      <c r="N155">
        <v>6</v>
      </c>
      <c r="Q155">
        <v>5</v>
      </c>
      <c r="R155">
        <v>5</v>
      </c>
      <c r="S155">
        <v>3</v>
      </c>
      <c r="T155">
        <v>2</v>
      </c>
      <c r="X155">
        <v>2</v>
      </c>
      <c r="Y155">
        <v>3</v>
      </c>
      <c r="Z155">
        <v>3</v>
      </c>
      <c r="AA155">
        <v>2</v>
      </c>
      <c r="AB155">
        <f t="shared" si="29"/>
        <v>10</v>
      </c>
      <c r="AC155">
        <f t="shared" si="22"/>
        <v>1</v>
      </c>
      <c r="AD155">
        <v>5</v>
      </c>
      <c r="AE155">
        <v>2</v>
      </c>
      <c r="AF155">
        <v>2000</v>
      </c>
      <c r="AG155">
        <v>2</v>
      </c>
      <c r="AH155">
        <f t="shared" si="23"/>
        <v>9</v>
      </c>
      <c r="AI155">
        <f t="shared" si="24"/>
        <v>1</v>
      </c>
      <c r="AK155">
        <v>2</v>
      </c>
      <c r="AL155">
        <v>3</v>
      </c>
      <c r="AM155">
        <v>3</v>
      </c>
      <c r="AN155">
        <v>3</v>
      </c>
      <c r="AO155">
        <f t="shared" si="30"/>
        <v>11</v>
      </c>
      <c r="AP155">
        <f t="shared" si="25"/>
        <v>1</v>
      </c>
      <c r="AQ155">
        <v>6</v>
      </c>
      <c r="AR155">
        <v>6</v>
      </c>
      <c r="AS155">
        <v>6</v>
      </c>
      <c r="AT155">
        <v>2</v>
      </c>
      <c r="AU155">
        <f t="shared" si="26"/>
        <v>16</v>
      </c>
      <c r="AV155">
        <f t="shared" si="27"/>
        <v>0</v>
      </c>
      <c r="AW155" t="s">
        <v>179</v>
      </c>
      <c r="AX155" s="5">
        <v>1</v>
      </c>
      <c r="AY155" s="5"/>
      <c r="AZ155" s="5"/>
      <c r="BA155" s="5">
        <v>1</v>
      </c>
      <c r="BB155" s="4"/>
      <c r="BC155" s="4">
        <v>0</v>
      </c>
      <c r="BD155" s="4">
        <v>0</v>
      </c>
      <c r="BE155" s="4"/>
      <c r="BF155" s="9">
        <f t="shared" si="28"/>
        <v>4</v>
      </c>
      <c r="BH155" t="s">
        <v>276</v>
      </c>
      <c r="BI155">
        <v>34</v>
      </c>
      <c r="BJ155" t="s">
        <v>209</v>
      </c>
    </row>
    <row r="156" spans="2:62" x14ac:dyDescent="0.35">
      <c r="B156">
        <v>100</v>
      </c>
      <c r="C156">
        <v>576</v>
      </c>
      <c r="D156">
        <v>1</v>
      </c>
      <c r="F156">
        <v>1</v>
      </c>
      <c r="I156">
        <v>3</v>
      </c>
      <c r="J156">
        <v>3</v>
      </c>
      <c r="M156">
        <v>4</v>
      </c>
      <c r="N156">
        <v>3</v>
      </c>
      <c r="O156">
        <v>2</v>
      </c>
      <c r="P156">
        <v>3</v>
      </c>
      <c r="S156">
        <v>4</v>
      </c>
      <c r="T156">
        <v>3</v>
      </c>
      <c r="X156">
        <v>3</v>
      </c>
      <c r="Y156">
        <v>3</v>
      </c>
      <c r="Z156">
        <v>3</v>
      </c>
      <c r="AA156">
        <v>3</v>
      </c>
      <c r="AB156">
        <f t="shared" si="29"/>
        <v>12</v>
      </c>
      <c r="AC156">
        <f t="shared" si="22"/>
        <v>1</v>
      </c>
      <c r="AD156">
        <v>2</v>
      </c>
      <c r="AE156">
        <v>2</v>
      </c>
      <c r="AF156">
        <v>2000</v>
      </c>
      <c r="AG156">
        <v>2</v>
      </c>
      <c r="AH156">
        <f t="shared" si="23"/>
        <v>6</v>
      </c>
      <c r="AI156">
        <f t="shared" si="24"/>
        <v>1</v>
      </c>
      <c r="AK156">
        <v>2</v>
      </c>
      <c r="AL156">
        <v>2</v>
      </c>
      <c r="AM156">
        <v>3</v>
      </c>
      <c r="AN156">
        <v>3</v>
      </c>
      <c r="AO156">
        <f t="shared" si="30"/>
        <v>10</v>
      </c>
      <c r="AP156">
        <f t="shared" si="25"/>
        <v>1</v>
      </c>
      <c r="AQ156">
        <v>1</v>
      </c>
      <c r="AR156">
        <v>3</v>
      </c>
      <c r="AS156">
        <v>4</v>
      </c>
      <c r="AT156">
        <v>3</v>
      </c>
      <c r="AU156">
        <f t="shared" si="26"/>
        <v>17</v>
      </c>
      <c r="AV156">
        <f t="shared" si="27"/>
        <v>0</v>
      </c>
      <c r="AX156" s="5"/>
      <c r="AY156" s="5"/>
      <c r="AZ156" s="5">
        <v>0</v>
      </c>
      <c r="BA156" s="5">
        <v>0</v>
      </c>
      <c r="BB156" s="4">
        <v>0</v>
      </c>
      <c r="BC156" s="4">
        <v>0</v>
      </c>
      <c r="BD156" s="4"/>
      <c r="BE156" s="4"/>
      <c r="BF156" s="9">
        <f t="shared" si="28"/>
        <v>4</v>
      </c>
      <c r="BH156" t="s">
        <v>276</v>
      </c>
      <c r="BI156">
        <v>18</v>
      </c>
      <c r="BJ156" t="s">
        <v>209</v>
      </c>
    </row>
    <row r="157" spans="2:62" x14ac:dyDescent="0.35">
      <c r="B157">
        <v>100</v>
      </c>
      <c r="C157">
        <v>253</v>
      </c>
      <c r="D157">
        <v>1</v>
      </c>
      <c r="F157">
        <v>1</v>
      </c>
      <c r="I157">
        <v>6</v>
      </c>
      <c r="J157">
        <v>7</v>
      </c>
      <c r="M157">
        <v>5</v>
      </c>
      <c r="N157">
        <v>5</v>
      </c>
      <c r="O157">
        <v>2</v>
      </c>
      <c r="P157">
        <v>2</v>
      </c>
      <c r="S157">
        <v>3</v>
      </c>
      <c r="T157">
        <v>3</v>
      </c>
      <c r="X157">
        <v>2</v>
      </c>
      <c r="Y157">
        <v>2</v>
      </c>
      <c r="Z157">
        <v>3</v>
      </c>
      <c r="AA157">
        <v>3</v>
      </c>
      <c r="AB157">
        <f t="shared" si="29"/>
        <v>10</v>
      </c>
      <c r="AC157">
        <f t="shared" si="22"/>
        <v>1</v>
      </c>
      <c r="AD157">
        <v>5</v>
      </c>
      <c r="AE157">
        <v>6</v>
      </c>
      <c r="AF157">
        <v>1000</v>
      </c>
      <c r="AG157">
        <v>6</v>
      </c>
      <c r="AH157">
        <f t="shared" si="23"/>
        <v>17</v>
      </c>
      <c r="AI157">
        <f t="shared" si="24"/>
        <v>0</v>
      </c>
      <c r="AK157">
        <v>2</v>
      </c>
      <c r="AL157">
        <v>2</v>
      </c>
      <c r="AM157">
        <v>1</v>
      </c>
      <c r="AN157">
        <v>2</v>
      </c>
      <c r="AO157">
        <f t="shared" si="30"/>
        <v>7</v>
      </c>
      <c r="AP157">
        <f t="shared" si="25"/>
        <v>1</v>
      </c>
      <c r="AQ157">
        <v>7</v>
      </c>
      <c r="AR157">
        <v>5</v>
      </c>
      <c r="AS157">
        <v>6</v>
      </c>
      <c r="AT157">
        <v>6</v>
      </c>
      <c r="AU157">
        <f t="shared" si="26"/>
        <v>18</v>
      </c>
      <c r="AV157">
        <f t="shared" si="27"/>
        <v>0</v>
      </c>
      <c r="AW157" t="s">
        <v>196</v>
      </c>
      <c r="AX157" s="5"/>
      <c r="AY157" s="5"/>
      <c r="AZ157" s="5">
        <v>0</v>
      </c>
      <c r="BA157" s="5">
        <v>1</v>
      </c>
      <c r="BB157" s="4">
        <v>1</v>
      </c>
      <c r="BC157" s="4">
        <v>1</v>
      </c>
      <c r="BD157" s="4"/>
      <c r="BE157" s="4"/>
      <c r="BF157" s="9">
        <f t="shared" si="28"/>
        <v>4</v>
      </c>
      <c r="BH157" t="s">
        <v>276</v>
      </c>
      <c r="BI157">
        <v>22</v>
      </c>
      <c r="BJ157" t="s">
        <v>209</v>
      </c>
    </row>
    <row r="158" spans="2:62" x14ac:dyDescent="0.35">
      <c r="B158">
        <v>100</v>
      </c>
      <c r="C158">
        <v>339</v>
      </c>
      <c r="D158">
        <v>1</v>
      </c>
      <c r="F158">
        <v>1</v>
      </c>
      <c r="I158">
        <v>7</v>
      </c>
      <c r="J158">
        <v>7</v>
      </c>
      <c r="M158">
        <v>7</v>
      </c>
      <c r="N158">
        <v>7</v>
      </c>
      <c r="O158">
        <v>4</v>
      </c>
      <c r="P158">
        <v>4</v>
      </c>
      <c r="U158">
        <v>7</v>
      </c>
      <c r="V158">
        <v>7</v>
      </c>
      <c r="X158">
        <v>1</v>
      </c>
      <c r="Y158">
        <v>1</v>
      </c>
      <c r="Z158">
        <v>4</v>
      </c>
      <c r="AA158">
        <v>1</v>
      </c>
      <c r="AB158">
        <f t="shared" si="29"/>
        <v>7</v>
      </c>
      <c r="AC158">
        <f t="shared" si="22"/>
        <v>1</v>
      </c>
      <c r="AD158">
        <v>3</v>
      </c>
      <c r="AE158">
        <v>3</v>
      </c>
      <c r="AF158">
        <v>2000</v>
      </c>
      <c r="AG158">
        <v>2</v>
      </c>
      <c r="AH158">
        <f t="shared" si="23"/>
        <v>8</v>
      </c>
      <c r="AI158">
        <f t="shared" si="24"/>
        <v>1</v>
      </c>
      <c r="AK158">
        <v>2</v>
      </c>
      <c r="AL158">
        <v>2</v>
      </c>
      <c r="AM158">
        <v>4</v>
      </c>
      <c r="AN158">
        <v>2</v>
      </c>
      <c r="AO158">
        <f t="shared" si="30"/>
        <v>10</v>
      </c>
      <c r="AP158">
        <f t="shared" si="25"/>
        <v>1</v>
      </c>
      <c r="AQ158">
        <v>7</v>
      </c>
      <c r="AR158">
        <v>6</v>
      </c>
      <c r="AS158">
        <v>6</v>
      </c>
      <c r="AT158">
        <v>3</v>
      </c>
      <c r="AU158">
        <f t="shared" si="26"/>
        <v>16</v>
      </c>
      <c r="AV158">
        <f t="shared" si="27"/>
        <v>0</v>
      </c>
      <c r="AW158" t="s">
        <v>197</v>
      </c>
      <c r="AX158" s="5"/>
      <c r="AY158" s="5"/>
      <c r="AZ158" s="5">
        <v>1</v>
      </c>
      <c r="BA158" s="5"/>
      <c r="BB158" s="4">
        <v>1</v>
      </c>
      <c r="BC158" s="4">
        <v>1</v>
      </c>
      <c r="BD158" s="4"/>
      <c r="BE158" s="4">
        <v>1</v>
      </c>
      <c r="BF158" s="9">
        <f t="shared" si="28"/>
        <v>4</v>
      </c>
      <c r="BH158" t="s">
        <v>277</v>
      </c>
      <c r="BI158">
        <v>23</v>
      </c>
      <c r="BJ158" t="s">
        <v>209</v>
      </c>
    </row>
    <row r="159" spans="2:62" x14ac:dyDescent="0.35">
      <c r="B159">
        <v>100</v>
      </c>
      <c r="C159">
        <v>329</v>
      </c>
      <c r="D159">
        <v>1</v>
      </c>
      <c r="F159">
        <v>1</v>
      </c>
      <c r="I159">
        <v>5</v>
      </c>
      <c r="J159">
        <v>5</v>
      </c>
      <c r="K159">
        <v>2</v>
      </c>
      <c r="L159">
        <v>2</v>
      </c>
      <c r="O159">
        <v>4</v>
      </c>
      <c r="P159">
        <v>4</v>
      </c>
      <c r="U159">
        <v>6</v>
      </c>
      <c r="V159">
        <v>6</v>
      </c>
      <c r="X159">
        <v>2</v>
      </c>
      <c r="Y159">
        <v>2</v>
      </c>
      <c r="Z159">
        <v>6</v>
      </c>
      <c r="AA159">
        <v>3</v>
      </c>
      <c r="AB159">
        <f t="shared" si="29"/>
        <v>13</v>
      </c>
      <c r="AC159">
        <f t="shared" si="22"/>
        <v>1</v>
      </c>
      <c r="AD159">
        <v>3</v>
      </c>
      <c r="AE159">
        <v>2</v>
      </c>
      <c r="AF159">
        <v>2500</v>
      </c>
      <c r="AG159">
        <v>2</v>
      </c>
      <c r="AH159">
        <f t="shared" si="23"/>
        <v>7</v>
      </c>
      <c r="AI159">
        <f t="shared" si="24"/>
        <v>1</v>
      </c>
      <c r="AK159">
        <v>4</v>
      </c>
      <c r="AL159">
        <v>3</v>
      </c>
      <c r="AM159">
        <v>4</v>
      </c>
      <c r="AN159">
        <v>5</v>
      </c>
      <c r="AO159">
        <f t="shared" si="30"/>
        <v>16</v>
      </c>
      <c r="AP159">
        <f t="shared" si="25"/>
        <v>0</v>
      </c>
      <c r="AQ159">
        <v>7</v>
      </c>
      <c r="AR159">
        <v>7</v>
      </c>
      <c r="AS159">
        <v>6</v>
      </c>
      <c r="AT159">
        <v>1</v>
      </c>
      <c r="AU159">
        <f t="shared" si="26"/>
        <v>15</v>
      </c>
      <c r="AV159">
        <f t="shared" si="27"/>
        <v>1</v>
      </c>
      <c r="AW159" t="s">
        <v>198</v>
      </c>
      <c r="AX159" s="5"/>
      <c r="AY159" s="5">
        <v>1</v>
      </c>
      <c r="AZ159" s="5">
        <v>0</v>
      </c>
      <c r="BA159" s="5"/>
      <c r="BB159" s="4">
        <v>0</v>
      </c>
      <c r="BC159" s="4"/>
      <c r="BD159" s="4"/>
      <c r="BE159" s="4">
        <v>1</v>
      </c>
      <c r="BF159" s="9">
        <f t="shared" si="28"/>
        <v>4</v>
      </c>
      <c r="BH159" t="s">
        <v>276</v>
      </c>
      <c r="BI159">
        <v>24</v>
      </c>
      <c r="BJ159" t="s">
        <v>209</v>
      </c>
    </row>
    <row r="160" spans="2:62" x14ac:dyDescent="0.35">
      <c r="B160">
        <v>100</v>
      </c>
      <c r="C160">
        <v>238</v>
      </c>
      <c r="D160">
        <v>1</v>
      </c>
      <c r="F160">
        <v>1</v>
      </c>
      <c r="I160">
        <v>6</v>
      </c>
      <c r="J160">
        <v>5</v>
      </c>
      <c r="M160">
        <v>7</v>
      </c>
      <c r="N160">
        <v>6</v>
      </c>
      <c r="O160">
        <v>3</v>
      </c>
      <c r="P160">
        <v>2</v>
      </c>
      <c r="S160">
        <v>3</v>
      </c>
      <c r="T160">
        <v>2</v>
      </c>
      <c r="X160">
        <v>3</v>
      </c>
      <c r="Y160">
        <v>2</v>
      </c>
      <c r="Z160">
        <v>3</v>
      </c>
      <c r="AA160">
        <v>2</v>
      </c>
      <c r="AB160">
        <f t="shared" si="29"/>
        <v>10</v>
      </c>
      <c r="AC160">
        <f t="shared" si="22"/>
        <v>1</v>
      </c>
      <c r="AD160">
        <v>3</v>
      </c>
      <c r="AE160">
        <v>3</v>
      </c>
      <c r="AF160">
        <v>2200</v>
      </c>
      <c r="AG160">
        <v>2</v>
      </c>
      <c r="AH160">
        <f t="shared" si="23"/>
        <v>8</v>
      </c>
      <c r="AI160">
        <f t="shared" si="24"/>
        <v>1</v>
      </c>
      <c r="AK160">
        <v>3</v>
      </c>
      <c r="AL160">
        <v>3</v>
      </c>
      <c r="AM160">
        <v>3</v>
      </c>
      <c r="AN160">
        <v>3</v>
      </c>
      <c r="AO160">
        <f t="shared" si="30"/>
        <v>12</v>
      </c>
      <c r="AP160">
        <f t="shared" si="25"/>
        <v>1</v>
      </c>
      <c r="AQ160">
        <v>7</v>
      </c>
      <c r="AR160">
        <v>7</v>
      </c>
      <c r="AS160">
        <v>6</v>
      </c>
      <c r="AT160">
        <v>2</v>
      </c>
      <c r="AU160">
        <f t="shared" si="26"/>
        <v>16</v>
      </c>
      <c r="AV160">
        <f t="shared" si="27"/>
        <v>0</v>
      </c>
      <c r="AW160" t="s">
        <v>199</v>
      </c>
      <c r="AX160" s="5"/>
      <c r="AY160" s="5"/>
      <c r="AZ160" s="5">
        <v>0</v>
      </c>
      <c r="BA160" s="5">
        <v>0</v>
      </c>
      <c r="BB160" s="4">
        <v>1</v>
      </c>
      <c r="BC160" s="4">
        <v>1</v>
      </c>
      <c r="BD160" s="4"/>
      <c r="BE160" s="4"/>
      <c r="BF160" s="9">
        <f t="shared" si="28"/>
        <v>4</v>
      </c>
      <c r="BH160" t="s">
        <v>277</v>
      </c>
      <c r="BI160">
        <v>28</v>
      </c>
      <c r="BJ160" t="s">
        <v>209</v>
      </c>
    </row>
    <row r="161" spans="2:63" x14ac:dyDescent="0.35">
      <c r="B161">
        <v>100</v>
      </c>
      <c r="C161">
        <v>209</v>
      </c>
      <c r="D161">
        <v>1</v>
      </c>
      <c r="F161">
        <v>1</v>
      </c>
      <c r="G161">
        <v>1</v>
      </c>
      <c r="H161">
        <v>2</v>
      </c>
      <c r="M161">
        <v>6</v>
      </c>
      <c r="N161">
        <v>2</v>
      </c>
      <c r="O161">
        <v>2</v>
      </c>
      <c r="P161">
        <v>2</v>
      </c>
      <c r="U161">
        <v>6</v>
      </c>
      <c r="V161">
        <v>4</v>
      </c>
      <c r="X161">
        <v>4</v>
      </c>
      <c r="Y161">
        <v>4</v>
      </c>
      <c r="Z161">
        <v>3</v>
      </c>
      <c r="AA161">
        <v>4</v>
      </c>
      <c r="AB161">
        <f t="shared" si="29"/>
        <v>15</v>
      </c>
      <c r="AC161">
        <f t="shared" si="22"/>
        <v>1</v>
      </c>
      <c r="AD161">
        <v>2</v>
      </c>
      <c r="AE161">
        <v>3</v>
      </c>
      <c r="AF161">
        <v>1600</v>
      </c>
      <c r="AG161">
        <v>2</v>
      </c>
      <c r="AH161">
        <f t="shared" si="23"/>
        <v>7</v>
      </c>
      <c r="AI161">
        <f>IF(AH161&lt;12,1,0)</f>
        <v>1</v>
      </c>
      <c r="AK161">
        <v>4</v>
      </c>
      <c r="AL161">
        <v>4</v>
      </c>
      <c r="AM161">
        <v>4</v>
      </c>
      <c r="AN161">
        <v>4</v>
      </c>
      <c r="AO161">
        <f t="shared" si="30"/>
        <v>16</v>
      </c>
      <c r="AP161">
        <f t="shared" si="25"/>
        <v>0</v>
      </c>
      <c r="AQ161">
        <v>7</v>
      </c>
      <c r="AR161">
        <v>2</v>
      </c>
      <c r="AS161">
        <v>5</v>
      </c>
      <c r="AT161">
        <v>4</v>
      </c>
      <c r="AU161">
        <f t="shared" si="26"/>
        <v>12</v>
      </c>
      <c r="AV161">
        <f t="shared" si="27"/>
        <v>1</v>
      </c>
      <c r="AW161" t="s">
        <v>200</v>
      </c>
      <c r="AX161" s="5">
        <v>0</v>
      </c>
      <c r="AY161" s="5"/>
      <c r="AZ161" s="5">
        <v>0</v>
      </c>
      <c r="BA161" s="5"/>
      <c r="BB161" s="4"/>
      <c r="BC161" s="4">
        <v>0</v>
      </c>
      <c r="BD161" s="4"/>
      <c r="BE161" s="4">
        <v>0</v>
      </c>
      <c r="BF161" s="9">
        <f t="shared" si="28"/>
        <v>4</v>
      </c>
      <c r="BH161" t="s">
        <v>276</v>
      </c>
      <c r="BI161">
        <v>24</v>
      </c>
      <c r="BJ161" t="s">
        <v>209</v>
      </c>
    </row>
    <row r="162" spans="2:63" x14ac:dyDescent="0.35">
      <c r="B162">
        <v>100</v>
      </c>
      <c r="C162">
        <v>205</v>
      </c>
      <c r="D162">
        <v>1</v>
      </c>
      <c r="F162">
        <v>1</v>
      </c>
      <c r="I162">
        <v>6</v>
      </c>
      <c r="J162">
        <v>5</v>
      </c>
      <c r="K162">
        <v>1</v>
      </c>
      <c r="L162">
        <v>2</v>
      </c>
      <c r="Q162">
        <v>2</v>
      </c>
      <c r="R162">
        <v>2</v>
      </c>
      <c r="S162">
        <v>2</v>
      </c>
      <c r="T162">
        <v>5</v>
      </c>
      <c r="X162">
        <v>2</v>
      </c>
      <c r="Y162">
        <v>2</v>
      </c>
      <c r="Z162">
        <v>2</v>
      </c>
      <c r="AA162">
        <v>2</v>
      </c>
      <c r="AB162">
        <f t="shared" si="29"/>
        <v>8</v>
      </c>
      <c r="AC162">
        <f t="shared" si="22"/>
        <v>1</v>
      </c>
      <c r="AD162">
        <v>3</v>
      </c>
      <c r="AE162">
        <v>5</v>
      </c>
      <c r="AF162">
        <v>2000</v>
      </c>
      <c r="AG162">
        <v>2</v>
      </c>
      <c r="AH162">
        <f t="shared" si="23"/>
        <v>10</v>
      </c>
      <c r="AI162">
        <f t="shared" si="24"/>
        <v>1</v>
      </c>
      <c r="AK162">
        <v>2</v>
      </c>
      <c r="AL162">
        <v>2</v>
      </c>
      <c r="AM162">
        <v>2</v>
      </c>
      <c r="AN162">
        <v>2</v>
      </c>
      <c r="AO162">
        <f t="shared" si="30"/>
        <v>8</v>
      </c>
      <c r="AP162">
        <f t="shared" si="25"/>
        <v>1</v>
      </c>
      <c r="AQ162">
        <v>7</v>
      </c>
      <c r="AR162">
        <v>5</v>
      </c>
      <c r="AS162">
        <v>5</v>
      </c>
      <c r="AT162">
        <v>1</v>
      </c>
      <c r="AU162">
        <f t="shared" si="26"/>
        <v>12</v>
      </c>
      <c r="AV162">
        <f t="shared" si="27"/>
        <v>1</v>
      </c>
      <c r="AW162" t="s">
        <v>201</v>
      </c>
      <c r="AX162" s="5"/>
      <c r="AY162" s="5">
        <v>1</v>
      </c>
      <c r="AZ162" s="5"/>
      <c r="BA162" s="5">
        <v>0</v>
      </c>
      <c r="BB162" s="4">
        <v>1</v>
      </c>
      <c r="BC162" s="4"/>
      <c r="BD162" s="4">
        <v>1</v>
      </c>
      <c r="BE162" s="4"/>
      <c r="BF162" s="9">
        <f t="shared" si="28"/>
        <v>4</v>
      </c>
      <c r="BH162" t="s">
        <v>277</v>
      </c>
      <c r="BI162">
        <v>32</v>
      </c>
      <c r="BJ162" t="s">
        <v>209</v>
      </c>
    </row>
    <row r="163" spans="2:63" x14ac:dyDescent="0.35">
      <c r="B163">
        <v>100</v>
      </c>
      <c r="C163">
        <v>266</v>
      </c>
      <c r="D163">
        <v>1</v>
      </c>
      <c r="F163">
        <v>1</v>
      </c>
      <c r="G163">
        <v>2</v>
      </c>
      <c r="H163">
        <v>2</v>
      </c>
      <c r="K163">
        <v>2</v>
      </c>
      <c r="L163">
        <v>2</v>
      </c>
      <c r="O163">
        <v>2</v>
      </c>
      <c r="P163">
        <v>2</v>
      </c>
      <c r="U163">
        <v>2</v>
      </c>
      <c r="V163">
        <v>2</v>
      </c>
      <c r="X163">
        <v>3</v>
      </c>
      <c r="Y163">
        <v>3</v>
      </c>
      <c r="Z163">
        <v>3</v>
      </c>
      <c r="AA163">
        <v>3</v>
      </c>
      <c r="AB163">
        <f t="shared" si="29"/>
        <v>12</v>
      </c>
      <c r="AC163">
        <f t="shared" si="22"/>
        <v>1</v>
      </c>
      <c r="AD163">
        <v>3</v>
      </c>
      <c r="AE163">
        <v>3</v>
      </c>
      <c r="AF163">
        <v>2200</v>
      </c>
      <c r="AG163">
        <v>2</v>
      </c>
      <c r="AH163">
        <f t="shared" si="23"/>
        <v>8</v>
      </c>
      <c r="AI163">
        <f t="shared" si="24"/>
        <v>1</v>
      </c>
      <c r="AK163">
        <v>3</v>
      </c>
      <c r="AL163">
        <v>3</v>
      </c>
      <c r="AM163">
        <v>4</v>
      </c>
      <c r="AN163">
        <v>3</v>
      </c>
      <c r="AO163">
        <f t="shared" si="30"/>
        <v>13</v>
      </c>
      <c r="AP163">
        <f t="shared" si="25"/>
        <v>1</v>
      </c>
      <c r="AQ163">
        <v>7</v>
      </c>
      <c r="AR163">
        <v>6</v>
      </c>
      <c r="AS163">
        <v>3</v>
      </c>
      <c r="AT163">
        <v>2</v>
      </c>
      <c r="AU163">
        <f t="shared" si="26"/>
        <v>12</v>
      </c>
      <c r="AV163">
        <f t="shared" si="27"/>
        <v>1</v>
      </c>
      <c r="AW163" t="s">
        <v>202</v>
      </c>
      <c r="AX163" s="5">
        <v>0</v>
      </c>
      <c r="AY163" s="5">
        <v>1</v>
      </c>
      <c r="AZ163" s="5">
        <v>1</v>
      </c>
      <c r="BA163" s="5"/>
      <c r="BB163" s="4"/>
      <c r="BC163" s="4"/>
      <c r="BD163" s="4"/>
      <c r="BE163" s="4">
        <v>0</v>
      </c>
      <c r="BF163" s="9">
        <f t="shared" si="28"/>
        <v>4</v>
      </c>
      <c r="BH163" t="s">
        <v>276</v>
      </c>
      <c r="BI163">
        <v>38</v>
      </c>
      <c r="BJ163" t="s">
        <v>209</v>
      </c>
    </row>
    <row r="164" spans="2:63" x14ac:dyDescent="0.35">
      <c r="B164">
        <v>100</v>
      </c>
      <c r="C164">
        <v>1682</v>
      </c>
      <c r="D164">
        <v>1</v>
      </c>
      <c r="F164">
        <v>1</v>
      </c>
      <c r="G164">
        <v>2</v>
      </c>
      <c r="H164">
        <v>2</v>
      </c>
      <c r="M164">
        <v>5</v>
      </c>
      <c r="N164">
        <v>4</v>
      </c>
      <c r="O164">
        <v>2</v>
      </c>
      <c r="P164">
        <v>2</v>
      </c>
      <c r="S164">
        <v>2</v>
      </c>
      <c r="T164">
        <v>2</v>
      </c>
      <c r="X164">
        <v>3</v>
      </c>
      <c r="Y164">
        <v>4</v>
      </c>
      <c r="Z164">
        <v>4</v>
      </c>
      <c r="AA164">
        <v>3</v>
      </c>
      <c r="AB164">
        <f t="shared" si="29"/>
        <v>14</v>
      </c>
      <c r="AC164">
        <f t="shared" si="22"/>
        <v>1</v>
      </c>
      <c r="AD164">
        <v>2</v>
      </c>
      <c r="AE164">
        <v>2</v>
      </c>
      <c r="AF164" t="s">
        <v>93</v>
      </c>
      <c r="AG164">
        <v>2</v>
      </c>
      <c r="AH164">
        <f t="shared" si="23"/>
        <v>6</v>
      </c>
      <c r="AI164">
        <f t="shared" si="24"/>
        <v>1</v>
      </c>
      <c r="AK164">
        <v>2</v>
      </c>
      <c r="AL164">
        <v>2</v>
      </c>
      <c r="AM164">
        <v>2</v>
      </c>
      <c r="AN164">
        <v>2</v>
      </c>
      <c r="AO164">
        <f t="shared" si="30"/>
        <v>8</v>
      </c>
      <c r="AP164">
        <f t="shared" si="25"/>
        <v>1</v>
      </c>
      <c r="AQ164">
        <v>6</v>
      </c>
      <c r="AR164">
        <v>4</v>
      </c>
      <c r="AS164">
        <v>3</v>
      </c>
      <c r="AT164">
        <v>2</v>
      </c>
      <c r="AU164">
        <f t="shared" si="26"/>
        <v>11</v>
      </c>
      <c r="AV164">
        <f t="shared" si="27"/>
        <v>1</v>
      </c>
      <c r="AX164" s="5">
        <v>0</v>
      </c>
      <c r="AY164" s="5"/>
      <c r="AZ164" s="5">
        <v>0</v>
      </c>
      <c r="BA164" s="5">
        <v>0</v>
      </c>
      <c r="BB164" s="4"/>
      <c r="BC164" s="4">
        <v>0</v>
      </c>
      <c r="BD164" s="4"/>
      <c r="BE164" s="4"/>
      <c r="BF164" s="9">
        <f t="shared" si="28"/>
        <v>4</v>
      </c>
      <c r="BH164" t="s">
        <v>277</v>
      </c>
      <c r="BI164">
        <v>44</v>
      </c>
      <c r="BJ164" t="s">
        <v>213</v>
      </c>
    </row>
    <row r="165" spans="2:63" x14ac:dyDescent="0.35">
      <c r="B165">
        <v>100</v>
      </c>
      <c r="C165">
        <v>698</v>
      </c>
      <c r="D165">
        <v>1</v>
      </c>
      <c r="F165">
        <v>1</v>
      </c>
      <c r="G165">
        <v>2</v>
      </c>
      <c r="H165">
        <v>2</v>
      </c>
      <c r="K165">
        <v>2</v>
      </c>
      <c r="L165">
        <v>2</v>
      </c>
      <c r="Q165">
        <v>2</v>
      </c>
      <c r="R165">
        <v>2</v>
      </c>
      <c r="S165">
        <v>2</v>
      </c>
      <c r="T165">
        <v>5</v>
      </c>
      <c r="X165">
        <v>5</v>
      </c>
      <c r="Y165">
        <v>5</v>
      </c>
      <c r="Z165">
        <v>3</v>
      </c>
      <c r="AA165">
        <v>3</v>
      </c>
      <c r="AB165">
        <f t="shared" si="29"/>
        <v>16</v>
      </c>
      <c r="AC165">
        <f t="shared" si="22"/>
        <v>0</v>
      </c>
      <c r="AD165">
        <v>5</v>
      </c>
      <c r="AE165">
        <v>5</v>
      </c>
      <c r="AF165" t="s">
        <v>94</v>
      </c>
      <c r="AG165">
        <v>6</v>
      </c>
      <c r="AH165">
        <f t="shared" si="23"/>
        <v>16</v>
      </c>
      <c r="AI165">
        <f t="shared" si="24"/>
        <v>0</v>
      </c>
      <c r="AK165">
        <v>5</v>
      </c>
      <c r="AL165">
        <v>2</v>
      </c>
      <c r="AM165">
        <v>3</v>
      </c>
      <c r="AN165">
        <v>5</v>
      </c>
      <c r="AO165">
        <f t="shared" si="30"/>
        <v>15</v>
      </c>
      <c r="AP165">
        <f t="shared" si="25"/>
        <v>1</v>
      </c>
      <c r="AQ165">
        <v>7</v>
      </c>
      <c r="AR165">
        <v>6</v>
      </c>
      <c r="AS165">
        <v>5</v>
      </c>
      <c r="AT165">
        <v>4</v>
      </c>
      <c r="AU165">
        <f t="shared" si="26"/>
        <v>16</v>
      </c>
      <c r="AV165">
        <f t="shared" si="27"/>
        <v>0</v>
      </c>
      <c r="AW165" t="s">
        <v>203</v>
      </c>
      <c r="AX165" s="5">
        <v>1</v>
      </c>
      <c r="AY165" s="5">
        <v>1</v>
      </c>
      <c r="AZ165" s="5"/>
      <c r="BA165" s="5">
        <v>0</v>
      </c>
      <c r="BB165" s="4"/>
      <c r="BC165" s="4"/>
      <c r="BD165" s="4">
        <v>1</v>
      </c>
      <c r="BE165" s="4"/>
      <c r="BF165" s="9">
        <f t="shared" si="28"/>
        <v>4</v>
      </c>
      <c r="BH165" t="s">
        <v>277</v>
      </c>
      <c r="BI165">
        <v>56</v>
      </c>
      <c r="BJ165" t="s">
        <v>213</v>
      </c>
    </row>
    <row r="166" spans="2:63" x14ac:dyDescent="0.35">
      <c r="B166">
        <v>100</v>
      </c>
      <c r="C166">
        <v>578</v>
      </c>
      <c r="D166">
        <v>1</v>
      </c>
      <c r="F166">
        <v>1</v>
      </c>
      <c r="G166">
        <v>2</v>
      </c>
      <c r="H166">
        <v>2</v>
      </c>
      <c r="M166">
        <v>6</v>
      </c>
      <c r="N166">
        <v>6</v>
      </c>
      <c r="Q166">
        <v>2</v>
      </c>
      <c r="R166">
        <v>2</v>
      </c>
      <c r="U166">
        <v>2</v>
      </c>
      <c r="V166">
        <v>2</v>
      </c>
      <c r="X166">
        <v>5</v>
      </c>
      <c r="Y166">
        <v>5</v>
      </c>
      <c r="Z166">
        <v>5</v>
      </c>
      <c r="AA166">
        <v>4</v>
      </c>
      <c r="AB166">
        <f t="shared" si="29"/>
        <v>19</v>
      </c>
      <c r="AC166">
        <f t="shared" si="22"/>
        <v>0</v>
      </c>
      <c r="AD166">
        <v>6</v>
      </c>
      <c r="AE166">
        <v>5</v>
      </c>
      <c r="AF166" t="s">
        <v>95</v>
      </c>
      <c r="AG166">
        <v>2</v>
      </c>
      <c r="AH166">
        <f t="shared" si="23"/>
        <v>13</v>
      </c>
      <c r="AI166">
        <f t="shared" si="24"/>
        <v>0</v>
      </c>
      <c r="AK166">
        <v>5</v>
      </c>
      <c r="AL166">
        <v>5</v>
      </c>
      <c r="AM166">
        <v>6</v>
      </c>
      <c r="AN166">
        <v>5</v>
      </c>
      <c r="AO166">
        <f t="shared" si="30"/>
        <v>21</v>
      </c>
      <c r="AP166">
        <f t="shared" si="25"/>
        <v>0</v>
      </c>
      <c r="AQ166">
        <v>5</v>
      </c>
      <c r="AR166">
        <v>7</v>
      </c>
      <c r="AS166">
        <v>7</v>
      </c>
      <c r="AT166">
        <v>4</v>
      </c>
      <c r="AU166">
        <f t="shared" si="26"/>
        <v>21</v>
      </c>
      <c r="AV166">
        <f t="shared" si="27"/>
        <v>0</v>
      </c>
      <c r="AX166" s="5">
        <v>0</v>
      </c>
      <c r="AY166" s="5"/>
      <c r="AZ166" s="5"/>
      <c r="BA166" s="5"/>
      <c r="BB166" s="4"/>
      <c r="BC166" s="4">
        <v>0</v>
      </c>
      <c r="BD166" s="4">
        <v>0</v>
      </c>
      <c r="BE166" s="4">
        <v>0</v>
      </c>
      <c r="BF166" s="9">
        <f t="shared" si="28"/>
        <v>4</v>
      </c>
      <c r="BH166" t="s">
        <v>276</v>
      </c>
      <c r="BI166">
        <v>54</v>
      </c>
      <c r="BJ166" t="s">
        <v>215</v>
      </c>
      <c r="BK166" t="s">
        <v>273</v>
      </c>
    </row>
    <row r="167" spans="2:63" x14ac:dyDescent="0.35">
      <c r="B167">
        <v>100</v>
      </c>
      <c r="C167">
        <v>402</v>
      </c>
      <c r="D167">
        <v>1</v>
      </c>
      <c r="F167">
        <v>1</v>
      </c>
      <c r="I167">
        <v>5</v>
      </c>
      <c r="J167">
        <v>4</v>
      </c>
      <c r="K167">
        <v>3</v>
      </c>
      <c r="L167">
        <v>3</v>
      </c>
      <c r="O167">
        <v>2</v>
      </c>
      <c r="P167">
        <v>2</v>
      </c>
      <c r="U167">
        <v>2</v>
      </c>
      <c r="V167">
        <v>4</v>
      </c>
      <c r="X167">
        <v>5</v>
      </c>
      <c r="Y167">
        <v>5</v>
      </c>
      <c r="Z167">
        <v>4</v>
      </c>
      <c r="AA167">
        <v>4</v>
      </c>
      <c r="AB167">
        <f t="shared" si="29"/>
        <v>18</v>
      </c>
      <c r="AC167">
        <f t="shared" si="22"/>
        <v>0</v>
      </c>
      <c r="AD167">
        <v>3</v>
      </c>
      <c r="AE167">
        <v>5</v>
      </c>
      <c r="AF167" t="s">
        <v>96</v>
      </c>
      <c r="AG167">
        <v>6</v>
      </c>
      <c r="AH167">
        <f t="shared" si="23"/>
        <v>14</v>
      </c>
      <c r="AI167">
        <f t="shared" si="24"/>
        <v>0</v>
      </c>
      <c r="AK167">
        <v>3</v>
      </c>
      <c r="AL167">
        <v>5</v>
      </c>
      <c r="AM167">
        <v>5</v>
      </c>
      <c r="AN167">
        <v>4</v>
      </c>
      <c r="AO167">
        <f t="shared" si="30"/>
        <v>17</v>
      </c>
      <c r="AP167">
        <f t="shared" si="25"/>
        <v>0</v>
      </c>
      <c r="AQ167">
        <v>7</v>
      </c>
      <c r="AR167">
        <v>6</v>
      </c>
      <c r="AS167">
        <v>4</v>
      </c>
      <c r="AT167">
        <v>2</v>
      </c>
      <c r="AU167">
        <f t="shared" si="26"/>
        <v>13</v>
      </c>
      <c r="AV167">
        <f t="shared" si="27"/>
        <v>1</v>
      </c>
      <c r="AX167" s="5"/>
      <c r="AY167" s="5">
        <v>0</v>
      </c>
      <c r="AZ167" s="5">
        <v>0</v>
      </c>
      <c r="BA167" s="5"/>
      <c r="BB167" s="4">
        <v>0</v>
      </c>
      <c r="BC167" s="4"/>
      <c r="BD167" s="4"/>
      <c r="BE167" s="4">
        <v>0</v>
      </c>
      <c r="BF167" s="9">
        <f t="shared" si="28"/>
        <v>4</v>
      </c>
      <c r="BH167" t="s">
        <v>277</v>
      </c>
      <c r="BI167">
        <v>48</v>
      </c>
      <c r="BJ167" t="s">
        <v>236</v>
      </c>
    </row>
    <row r="168" spans="2:63" x14ac:dyDescent="0.35">
      <c r="B168">
        <v>100</v>
      </c>
      <c r="C168">
        <v>368</v>
      </c>
      <c r="D168">
        <v>1</v>
      </c>
      <c r="F168">
        <v>1</v>
      </c>
      <c r="I168">
        <v>7</v>
      </c>
      <c r="J168">
        <v>7</v>
      </c>
      <c r="K168">
        <v>1</v>
      </c>
      <c r="L168">
        <v>2</v>
      </c>
      <c r="Q168">
        <v>2</v>
      </c>
      <c r="R168">
        <v>2</v>
      </c>
      <c r="S168">
        <v>3</v>
      </c>
      <c r="T168">
        <v>3</v>
      </c>
      <c r="X168">
        <v>4</v>
      </c>
      <c r="Y168">
        <v>3</v>
      </c>
      <c r="Z168">
        <v>5</v>
      </c>
      <c r="AA168">
        <v>6</v>
      </c>
      <c r="AB168">
        <f t="shared" si="29"/>
        <v>18</v>
      </c>
      <c r="AC168">
        <f t="shared" si="22"/>
        <v>0</v>
      </c>
      <c r="AD168">
        <v>5</v>
      </c>
      <c r="AE168">
        <v>5</v>
      </c>
      <c r="AF168">
        <v>2600</v>
      </c>
      <c r="AG168">
        <v>2</v>
      </c>
      <c r="AH168">
        <f t="shared" si="23"/>
        <v>12</v>
      </c>
      <c r="AI168">
        <f t="shared" si="24"/>
        <v>0</v>
      </c>
      <c r="AK168">
        <v>3</v>
      </c>
      <c r="AL168">
        <v>3</v>
      </c>
      <c r="AM168">
        <v>6</v>
      </c>
      <c r="AN168">
        <v>5</v>
      </c>
      <c r="AO168">
        <f t="shared" si="30"/>
        <v>17</v>
      </c>
      <c r="AP168">
        <f t="shared" si="25"/>
        <v>0</v>
      </c>
      <c r="AQ168">
        <v>7</v>
      </c>
      <c r="AR168">
        <v>4</v>
      </c>
      <c r="AS168">
        <v>4</v>
      </c>
      <c r="AT168">
        <v>3</v>
      </c>
      <c r="AU168">
        <f t="shared" si="26"/>
        <v>12</v>
      </c>
      <c r="AV168">
        <f t="shared" si="27"/>
        <v>1</v>
      </c>
      <c r="AW168" t="s">
        <v>202</v>
      </c>
      <c r="AX168" s="5"/>
      <c r="AY168" s="5">
        <v>1</v>
      </c>
      <c r="AZ168" s="5"/>
      <c r="BA168" s="5">
        <v>0</v>
      </c>
      <c r="BB168" s="4">
        <v>0</v>
      </c>
      <c r="BC168" s="4"/>
      <c r="BD168" s="4">
        <v>1</v>
      </c>
      <c r="BE168" s="4"/>
      <c r="BF168" s="9">
        <f t="shared" si="28"/>
        <v>4</v>
      </c>
      <c r="BH168" t="s">
        <v>276</v>
      </c>
      <c r="BI168">
        <v>31</v>
      </c>
      <c r="BJ168" t="s">
        <v>237</v>
      </c>
    </row>
    <row r="169" spans="2:63" x14ac:dyDescent="0.35">
      <c r="B169">
        <v>100</v>
      </c>
      <c r="C169">
        <v>541</v>
      </c>
      <c r="D169">
        <v>1</v>
      </c>
      <c r="F169">
        <v>1</v>
      </c>
      <c r="I169">
        <v>6</v>
      </c>
      <c r="J169">
        <v>6</v>
      </c>
      <c r="M169">
        <v>6</v>
      </c>
      <c r="N169">
        <v>6</v>
      </c>
      <c r="O169">
        <v>3</v>
      </c>
      <c r="P169">
        <v>2</v>
      </c>
      <c r="U169">
        <v>4</v>
      </c>
      <c r="V169">
        <v>7</v>
      </c>
      <c r="X169">
        <v>1</v>
      </c>
      <c r="Y169">
        <v>3</v>
      </c>
      <c r="Z169">
        <v>3</v>
      </c>
      <c r="AA169">
        <v>2</v>
      </c>
      <c r="AB169">
        <f t="shared" si="29"/>
        <v>9</v>
      </c>
      <c r="AC169">
        <f t="shared" si="22"/>
        <v>1</v>
      </c>
      <c r="AD169">
        <v>1</v>
      </c>
      <c r="AE169">
        <v>2</v>
      </c>
      <c r="AF169">
        <v>2000</v>
      </c>
      <c r="AG169">
        <v>2</v>
      </c>
      <c r="AH169">
        <f t="shared" si="23"/>
        <v>5</v>
      </c>
      <c r="AI169">
        <f t="shared" si="24"/>
        <v>1</v>
      </c>
      <c r="AK169">
        <v>2</v>
      </c>
      <c r="AL169">
        <v>2</v>
      </c>
      <c r="AM169">
        <v>2</v>
      </c>
      <c r="AN169">
        <v>2</v>
      </c>
      <c r="AO169">
        <f t="shared" si="30"/>
        <v>8</v>
      </c>
      <c r="AP169">
        <f t="shared" si="25"/>
        <v>1</v>
      </c>
      <c r="AQ169">
        <v>7</v>
      </c>
      <c r="AR169">
        <v>3</v>
      </c>
      <c r="AS169">
        <v>3</v>
      </c>
      <c r="AT169">
        <v>2</v>
      </c>
      <c r="AU169">
        <f t="shared" si="26"/>
        <v>9</v>
      </c>
      <c r="AV169">
        <f t="shared" si="27"/>
        <v>1</v>
      </c>
      <c r="AX169" s="5"/>
      <c r="AY169" s="5"/>
      <c r="AZ169" s="5">
        <v>0</v>
      </c>
      <c r="BA169" s="5"/>
      <c r="BB169" s="4">
        <v>0</v>
      </c>
      <c r="BC169" s="4">
        <v>0</v>
      </c>
      <c r="BD169" s="4"/>
      <c r="BE169" s="4">
        <v>0</v>
      </c>
      <c r="BF169" s="9">
        <f t="shared" si="28"/>
        <v>4</v>
      </c>
      <c r="BH169" t="s">
        <v>277</v>
      </c>
      <c r="BI169">
        <v>44</v>
      </c>
      <c r="BJ169" t="s">
        <v>238</v>
      </c>
      <c r="BK169" t="s">
        <v>274</v>
      </c>
    </row>
    <row r="170" spans="2:63" x14ac:dyDescent="0.35">
      <c r="B170">
        <v>100</v>
      </c>
      <c r="C170">
        <v>249</v>
      </c>
      <c r="D170">
        <v>1</v>
      </c>
      <c r="F170">
        <v>1</v>
      </c>
      <c r="G170">
        <v>2</v>
      </c>
      <c r="H170">
        <v>2</v>
      </c>
      <c r="K170">
        <v>2</v>
      </c>
      <c r="L170">
        <v>2</v>
      </c>
      <c r="Q170">
        <v>2</v>
      </c>
      <c r="R170">
        <v>2</v>
      </c>
      <c r="U170">
        <v>2</v>
      </c>
      <c r="V170">
        <v>2</v>
      </c>
      <c r="X170">
        <v>3</v>
      </c>
      <c r="Y170">
        <v>3</v>
      </c>
      <c r="Z170">
        <v>3</v>
      </c>
      <c r="AA170">
        <v>3</v>
      </c>
      <c r="AB170">
        <f t="shared" si="29"/>
        <v>12</v>
      </c>
      <c r="AC170">
        <f t="shared" si="22"/>
        <v>1</v>
      </c>
      <c r="AD170">
        <v>2</v>
      </c>
      <c r="AE170">
        <v>2</v>
      </c>
      <c r="AF170" t="s">
        <v>97</v>
      </c>
      <c r="AG170">
        <v>2</v>
      </c>
      <c r="AH170">
        <f t="shared" si="23"/>
        <v>6</v>
      </c>
      <c r="AI170">
        <f t="shared" si="24"/>
        <v>1</v>
      </c>
      <c r="AK170">
        <v>3</v>
      </c>
      <c r="AL170">
        <v>3</v>
      </c>
      <c r="AM170">
        <v>3</v>
      </c>
      <c r="AN170">
        <v>3</v>
      </c>
      <c r="AO170">
        <f t="shared" si="30"/>
        <v>12</v>
      </c>
      <c r="AP170">
        <f t="shared" si="25"/>
        <v>1</v>
      </c>
      <c r="AQ170">
        <v>7</v>
      </c>
      <c r="AR170">
        <v>4</v>
      </c>
      <c r="AS170">
        <v>3</v>
      </c>
      <c r="AT170">
        <v>2</v>
      </c>
      <c r="AU170">
        <f t="shared" si="26"/>
        <v>10</v>
      </c>
      <c r="AV170">
        <f t="shared" si="27"/>
        <v>1</v>
      </c>
      <c r="AW170" t="s">
        <v>204</v>
      </c>
      <c r="AX170" s="5">
        <v>0</v>
      </c>
      <c r="AY170" s="5">
        <v>1</v>
      </c>
      <c r="AZ170" s="5"/>
      <c r="BA170" s="5"/>
      <c r="BB170" s="4"/>
      <c r="BC170" s="4"/>
      <c r="BD170" s="4">
        <v>1</v>
      </c>
      <c r="BE170" s="4">
        <v>1</v>
      </c>
      <c r="BF170" s="9">
        <f t="shared" si="28"/>
        <v>4</v>
      </c>
      <c r="BH170" t="s">
        <v>277</v>
      </c>
      <c r="BI170">
        <v>34</v>
      </c>
      <c r="BJ170" t="s">
        <v>209</v>
      </c>
      <c r="BK170" t="s">
        <v>275</v>
      </c>
    </row>
    <row r="171" spans="2:63" x14ac:dyDescent="0.35">
      <c r="B171">
        <v>100</v>
      </c>
      <c r="C171">
        <v>181</v>
      </c>
      <c r="D171">
        <v>1</v>
      </c>
      <c r="F171">
        <v>1</v>
      </c>
      <c r="G171">
        <v>2</v>
      </c>
      <c r="H171">
        <v>2</v>
      </c>
      <c r="K171">
        <v>2</v>
      </c>
      <c r="L171">
        <v>2</v>
      </c>
      <c r="Q171">
        <v>2</v>
      </c>
      <c r="R171">
        <v>3</v>
      </c>
      <c r="U171">
        <v>2</v>
      </c>
      <c r="V171">
        <v>4</v>
      </c>
      <c r="X171">
        <v>5</v>
      </c>
      <c r="Y171">
        <v>6</v>
      </c>
      <c r="Z171">
        <v>6</v>
      </c>
      <c r="AA171">
        <v>6</v>
      </c>
      <c r="AB171">
        <f t="shared" ref="AB171:AB181" si="31">SUM(X171:AA171)</f>
        <v>23</v>
      </c>
      <c r="AC171">
        <f t="shared" si="22"/>
        <v>0</v>
      </c>
      <c r="AD171">
        <v>3</v>
      </c>
      <c r="AE171">
        <v>5</v>
      </c>
      <c r="AF171" t="s">
        <v>75</v>
      </c>
      <c r="AG171">
        <v>6</v>
      </c>
      <c r="AH171">
        <f t="shared" si="23"/>
        <v>14</v>
      </c>
      <c r="AI171">
        <f t="shared" si="24"/>
        <v>0</v>
      </c>
      <c r="AK171">
        <v>5</v>
      </c>
      <c r="AL171">
        <v>6</v>
      </c>
      <c r="AM171">
        <v>6</v>
      </c>
      <c r="AN171">
        <v>6</v>
      </c>
      <c r="AO171">
        <f t="shared" si="30"/>
        <v>23</v>
      </c>
      <c r="AP171">
        <f t="shared" si="25"/>
        <v>0</v>
      </c>
      <c r="AQ171">
        <v>6</v>
      </c>
      <c r="AR171">
        <v>6</v>
      </c>
      <c r="AS171">
        <v>5</v>
      </c>
      <c r="AT171">
        <v>3</v>
      </c>
      <c r="AU171">
        <f t="shared" si="26"/>
        <v>16</v>
      </c>
      <c r="AV171">
        <f t="shared" si="27"/>
        <v>0</v>
      </c>
      <c r="AW171" t="s">
        <v>205</v>
      </c>
      <c r="AX171" s="5">
        <v>1</v>
      </c>
      <c r="AY171" s="5">
        <v>1</v>
      </c>
      <c r="AZ171" s="5"/>
      <c r="BA171" s="5"/>
      <c r="BB171" s="4"/>
      <c r="BC171" s="4"/>
      <c r="BD171" s="4">
        <v>1</v>
      </c>
      <c r="BE171" s="4">
        <v>1</v>
      </c>
      <c r="BF171" s="9">
        <f t="shared" si="28"/>
        <v>4</v>
      </c>
      <c r="BH171" t="s">
        <v>276</v>
      </c>
      <c r="BI171">
        <v>26</v>
      </c>
      <c r="BJ171" t="s">
        <v>213</v>
      </c>
    </row>
    <row r="172" spans="2:63" x14ac:dyDescent="0.35">
      <c r="B172">
        <v>100</v>
      </c>
      <c r="C172">
        <v>175</v>
      </c>
      <c r="D172">
        <v>1</v>
      </c>
      <c r="F172">
        <v>1</v>
      </c>
      <c r="G172">
        <v>1</v>
      </c>
      <c r="H172">
        <v>2</v>
      </c>
      <c r="K172">
        <v>1</v>
      </c>
      <c r="L172">
        <v>1</v>
      </c>
      <c r="O172">
        <v>2</v>
      </c>
      <c r="P172">
        <v>2</v>
      </c>
      <c r="U172">
        <v>3</v>
      </c>
      <c r="V172">
        <v>2</v>
      </c>
      <c r="X172">
        <v>3</v>
      </c>
      <c r="Y172">
        <v>3</v>
      </c>
      <c r="Z172">
        <v>3</v>
      </c>
      <c r="AA172">
        <v>1</v>
      </c>
      <c r="AB172">
        <f t="shared" si="31"/>
        <v>10</v>
      </c>
      <c r="AC172">
        <f t="shared" si="22"/>
        <v>1</v>
      </c>
      <c r="AD172">
        <v>3</v>
      </c>
      <c r="AE172">
        <v>2</v>
      </c>
      <c r="AF172">
        <v>1800</v>
      </c>
      <c r="AG172">
        <v>2</v>
      </c>
      <c r="AH172">
        <f t="shared" si="23"/>
        <v>7</v>
      </c>
      <c r="AI172">
        <f t="shared" si="24"/>
        <v>1</v>
      </c>
      <c r="AK172">
        <v>1</v>
      </c>
      <c r="AL172">
        <v>1</v>
      </c>
      <c r="AM172">
        <v>3</v>
      </c>
      <c r="AN172">
        <v>2</v>
      </c>
      <c r="AO172">
        <f t="shared" ref="AO172:AO181" si="32">SUM(AK172:AN172)</f>
        <v>7</v>
      </c>
      <c r="AP172">
        <f t="shared" si="25"/>
        <v>1</v>
      </c>
      <c r="AQ172">
        <v>7</v>
      </c>
      <c r="AR172">
        <v>2</v>
      </c>
      <c r="AS172">
        <v>5</v>
      </c>
      <c r="AT172">
        <v>2</v>
      </c>
      <c r="AU172">
        <f t="shared" si="26"/>
        <v>10</v>
      </c>
      <c r="AV172">
        <f t="shared" si="27"/>
        <v>1</v>
      </c>
      <c r="AW172" t="s">
        <v>154</v>
      </c>
      <c r="AX172" s="5">
        <v>1</v>
      </c>
      <c r="AY172" s="5">
        <v>0</v>
      </c>
      <c r="AZ172" s="5">
        <v>0</v>
      </c>
      <c r="BA172" s="5"/>
      <c r="BB172" s="4"/>
      <c r="BC172" s="4"/>
      <c r="BD172" s="4"/>
      <c r="BE172" s="4">
        <v>0</v>
      </c>
      <c r="BF172" s="9">
        <f t="shared" si="28"/>
        <v>4</v>
      </c>
      <c r="BH172" t="s">
        <v>276</v>
      </c>
      <c r="BI172">
        <v>49</v>
      </c>
      <c r="BJ172" t="s">
        <v>209</v>
      </c>
    </row>
    <row r="173" spans="2:63" x14ac:dyDescent="0.35">
      <c r="B173">
        <v>100</v>
      </c>
      <c r="C173">
        <v>292</v>
      </c>
      <c r="D173">
        <v>1</v>
      </c>
      <c r="F173">
        <v>1</v>
      </c>
      <c r="G173">
        <v>2</v>
      </c>
      <c r="H173">
        <v>2</v>
      </c>
      <c r="M173">
        <v>5</v>
      </c>
      <c r="N173">
        <v>6</v>
      </c>
      <c r="Q173">
        <v>7</v>
      </c>
      <c r="R173">
        <v>6</v>
      </c>
      <c r="U173">
        <v>3</v>
      </c>
      <c r="V173">
        <v>3</v>
      </c>
      <c r="X173">
        <v>3</v>
      </c>
      <c r="Y173">
        <v>3</v>
      </c>
      <c r="Z173">
        <v>6</v>
      </c>
      <c r="AA173">
        <v>6</v>
      </c>
      <c r="AB173">
        <f t="shared" si="31"/>
        <v>18</v>
      </c>
      <c r="AC173">
        <f t="shared" si="22"/>
        <v>0</v>
      </c>
      <c r="AD173">
        <v>5</v>
      </c>
      <c r="AE173">
        <v>5</v>
      </c>
      <c r="AF173">
        <v>1000</v>
      </c>
      <c r="AG173">
        <v>6</v>
      </c>
      <c r="AH173">
        <f t="shared" si="23"/>
        <v>16</v>
      </c>
      <c r="AI173">
        <f t="shared" si="24"/>
        <v>0</v>
      </c>
      <c r="AK173">
        <v>2</v>
      </c>
      <c r="AL173">
        <v>3</v>
      </c>
      <c r="AM173">
        <v>4</v>
      </c>
      <c r="AN173">
        <v>3</v>
      </c>
      <c r="AO173">
        <f t="shared" si="32"/>
        <v>12</v>
      </c>
      <c r="AP173">
        <f t="shared" si="25"/>
        <v>1</v>
      </c>
      <c r="AQ173">
        <v>6</v>
      </c>
      <c r="AR173">
        <v>6</v>
      </c>
      <c r="AS173">
        <v>6</v>
      </c>
      <c r="AT173">
        <v>3</v>
      </c>
      <c r="AU173">
        <f t="shared" si="26"/>
        <v>17</v>
      </c>
      <c r="AV173">
        <f t="shared" si="27"/>
        <v>0</v>
      </c>
      <c r="AX173" s="5">
        <v>0</v>
      </c>
      <c r="AY173" s="5"/>
      <c r="AZ173" s="5"/>
      <c r="BA173" s="5"/>
      <c r="BB173" s="4"/>
      <c r="BC173" s="4">
        <v>0</v>
      </c>
      <c r="BD173" s="4">
        <v>0</v>
      </c>
      <c r="BE173" s="4">
        <v>0</v>
      </c>
      <c r="BF173" s="9">
        <f t="shared" si="28"/>
        <v>4</v>
      </c>
      <c r="BH173" t="s">
        <v>276</v>
      </c>
      <c r="BI173">
        <v>21</v>
      </c>
      <c r="BJ173" t="s">
        <v>209</v>
      </c>
    </row>
    <row r="174" spans="2:63" x14ac:dyDescent="0.35">
      <c r="B174">
        <v>100</v>
      </c>
      <c r="C174">
        <v>320</v>
      </c>
      <c r="D174">
        <v>1</v>
      </c>
      <c r="F174">
        <v>1</v>
      </c>
      <c r="I174">
        <v>5</v>
      </c>
      <c r="J174">
        <v>6</v>
      </c>
      <c r="K174">
        <v>1</v>
      </c>
      <c r="L174">
        <v>1</v>
      </c>
      <c r="O174">
        <v>3</v>
      </c>
      <c r="P174">
        <v>2</v>
      </c>
      <c r="U174">
        <v>4</v>
      </c>
      <c r="V174">
        <v>3</v>
      </c>
      <c r="X174">
        <v>2</v>
      </c>
      <c r="Y174">
        <v>2</v>
      </c>
      <c r="Z174">
        <v>3</v>
      </c>
      <c r="AA174">
        <v>3</v>
      </c>
      <c r="AB174">
        <f t="shared" si="31"/>
        <v>10</v>
      </c>
      <c r="AC174">
        <f t="shared" si="22"/>
        <v>1</v>
      </c>
      <c r="AD174">
        <v>3</v>
      </c>
      <c r="AE174">
        <v>2</v>
      </c>
      <c r="AF174" t="s">
        <v>98</v>
      </c>
      <c r="AG174">
        <v>2</v>
      </c>
      <c r="AH174">
        <f t="shared" si="23"/>
        <v>7</v>
      </c>
      <c r="AI174">
        <f t="shared" si="24"/>
        <v>1</v>
      </c>
      <c r="AK174">
        <v>2</v>
      </c>
      <c r="AL174">
        <v>2</v>
      </c>
      <c r="AM174">
        <v>5</v>
      </c>
      <c r="AN174">
        <v>2</v>
      </c>
      <c r="AO174">
        <f t="shared" si="32"/>
        <v>11</v>
      </c>
      <c r="AP174">
        <f t="shared" si="25"/>
        <v>1</v>
      </c>
      <c r="AQ174">
        <v>6</v>
      </c>
      <c r="AR174">
        <v>5</v>
      </c>
      <c r="AS174">
        <v>5</v>
      </c>
      <c r="AT174">
        <v>2</v>
      </c>
      <c r="AU174">
        <f t="shared" si="26"/>
        <v>14</v>
      </c>
      <c r="AV174">
        <f t="shared" si="27"/>
        <v>1</v>
      </c>
      <c r="AW174" t="s">
        <v>206</v>
      </c>
      <c r="AX174" s="5"/>
      <c r="AY174" s="5">
        <v>0</v>
      </c>
      <c r="AZ174" s="5">
        <v>1</v>
      </c>
      <c r="BA174" s="5"/>
      <c r="BB174" s="4">
        <v>0</v>
      </c>
      <c r="BC174" s="4"/>
      <c r="BD174" s="4"/>
      <c r="BE174" s="4">
        <v>1</v>
      </c>
      <c r="BF174" s="9">
        <f t="shared" si="28"/>
        <v>4</v>
      </c>
      <c r="BH174" t="s">
        <v>277</v>
      </c>
      <c r="BI174">
        <v>32</v>
      </c>
      <c r="BJ174" t="s">
        <v>209</v>
      </c>
    </row>
    <row r="175" spans="2:63" x14ac:dyDescent="0.35">
      <c r="B175">
        <v>100</v>
      </c>
      <c r="C175">
        <v>206</v>
      </c>
      <c r="D175">
        <v>1</v>
      </c>
      <c r="F175">
        <v>1</v>
      </c>
      <c r="I175">
        <v>7</v>
      </c>
      <c r="J175">
        <v>7</v>
      </c>
      <c r="M175">
        <v>6</v>
      </c>
      <c r="N175">
        <v>6</v>
      </c>
      <c r="Q175">
        <v>7</v>
      </c>
      <c r="R175">
        <v>7</v>
      </c>
      <c r="S175">
        <v>2</v>
      </c>
      <c r="T175">
        <v>2</v>
      </c>
      <c r="X175">
        <v>2</v>
      </c>
      <c r="Y175">
        <v>1</v>
      </c>
      <c r="Z175">
        <v>2</v>
      </c>
      <c r="AA175">
        <v>1</v>
      </c>
      <c r="AB175">
        <f t="shared" si="31"/>
        <v>6</v>
      </c>
      <c r="AC175">
        <f t="shared" si="22"/>
        <v>1</v>
      </c>
      <c r="AD175">
        <v>2</v>
      </c>
      <c r="AE175">
        <v>1</v>
      </c>
      <c r="AF175">
        <v>2200</v>
      </c>
      <c r="AG175">
        <v>2</v>
      </c>
      <c r="AH175">
        <f t="shared" si="23"/>
        <v>5</v>
      </c>
      <c r="AI175">
        <f t="shared" si="24"/>
        <v>1</v>
      </c>
      <c r="AK175">
        <v>2</v>
      </c>
      <c r="AL175">
        <v>1</v>
      </c>
      <c r="AM175">
        <v>3</v>
      </c>
      <c r="AN175">
        <v>1</v>
      </c>
      <c r="AO175">
        <f t="shared" si="32"/>
        <v>7</v>
      </c>
      <c r="AP175">
        <f t="shared" si="25"/>
        <v>1</v>
      </c>
      <c r="AQ175">
        <v>7</v>
      </c>
      <c r="AR175">
        <v>2</v>
      </c>
      <c r="AS175">
        <v>3</v>
      </c>
      <c r="AT175">
        <v>1</v>
      </c>
      <c r="AU175">
        <f t="shared" si="26"/>
        <v>7</v>
      </c>
      <c r="AV175">
        <f t="shared" si="27"/>
        <v>1</v>
      </c>
      <c r="AW175" t="s">
        <v>207</v>
      </c>
      <c r="AX175" s="5"/>
      <c r="AY175" s="5"/>
      <c r="AZ175" s="5"/>
      <c r="BA175" s="5">
        <v>1</v>
      </c>
      <c r="BB175" s="4">
        <v>1</v>
      </c>
      <c r="BC175" s="4">
        <v>0</v>
      </c>
      <c r="BD175" s="4">
        <v>1</v>
      </c>
      <c r="BE175" s="4"/>
      <c r="BF175" s="9">
        <f t="shared" si="28"/>
        <v>4</v>
      </c>
      <c r="BH175" t="s">
        <v>276</v>
      </c>
      <c r="BI175">
        <v>52</v>
      </c>
      <c r="BJ175" t="s">
        <v>209</v>
      </c>
    </row>
    <row r="176" spans="2:63" x14ac:dyDescent="0.35">
      <c r="B176">
        <v>100</v>
      </c>
      <c r="C176">
        <v>212</v>
      </c>
      <c r="D176">
        <v>1</v>
      </c>
      <c r="F176">
        <v>1</v>
      </c>
      <c r="I176">
        <v>2</v>
      </c>
      <c r="J176">
        <v>2</v>
      </c>
      <c r="M176">
        <v>2</v>
      </c>
      <c r="N176">
        <v>2</v>
      </c>
      <c r="Q176">
        <v>1</v>
      </c>
      <c r="R176">
        <v>1</v>
      </c>
      <c r="S176">
        <v>6</v>
      </c>
      <c r="T176">
        <v>7</v>
      </c>
      <c r="X176">
        <v>3</v>
      </c>
      <c r="Y176">
        <v>6</v>
      </c>
      <c r="Z176">
        <v>6</v>
      </c>
      <c r="AA176">
        <v>6</v>
      </c>
      <c r="AB176">
        <f t="shared" si="31"/>
        <v>21</v>
      </c>
      <c r="AC176">
        <f t="shared" si="22"/>
        <v>0</v>
      </c>
      <c r="AD176">
        <v>5</v>
      </c>
      <c r="AE176">
        <v>3</v>
      </c>
      <c r="AF176">
        <v>2000</v>
      </c>
      <c r="AG176">
        <v>2</v>
      </c>
      <c r="AH176">
        <f t="shared" si="23"/>
        <v>10</v>
      </c>
      <c r="AI176">
        <f t="shared" si="24"/>
        <v>1</v>
      </c>
      <c r="AK176">
        <v>3</v>
      </c>
      <c r="AL176">
        <v>6</v>
      </c>
      <c r="AM176">
        <v>6</v>
      </c>
      <c r="AN176">
        <v>5</v>
      </c>
      <c r="AO176">
        <f t="shared" si="32"/>
        <v>20</v>
      </c>
      <c r="AP176">
        <f t="shared" si="25"/>
        <v>0</v>
      </c>
      <c r="AQ176">
        <v>4</v>
      </c>
      <c r="AR176">
        <v>5</v>
      </c>
      <c r="AS176">
        <v>7</v>
      </c>
      <c r="AT176">
        <v>3</v>
      </c>
      <c r="AU176">
        <f t="shared" si="26"/>
        <v>19</v>
      </c>
      <c r="AV176">
        <f t="shared" si="27"/>
        <v>0</v>
      </c>
      <c r="AW176" t="s">
        <v>179</v>
      </c>
      <c r="AX176" s="5"/>
      <c r="AY176" s="5"/>
      <c r="AZ176" s="5"/>
      <c r="BA176" s="5">
        <v>1</v>
      </c>
      <c r="BB176" s="4">
        <v>1</v>
      </c>
      <c r="BC176" s="4">
        <v>0</v>
      </c>
      <c r="BD176" s="4">
        <v>0</v>
      </c>
      <c r="BE176" s="4"/>
      <c r="BF176" s="9">
        <f t="shared" si="28"/>
        <v>4</v>
      </c>
      <c r="BH176" t="s">
        <v>276</v>
      </c>
      <c r="BI176">
        <v>25</v>
      </c>
      <c r="BJ176" t="s">
        <v>209</v>
      </c>
    </row>
    <row r="177" spans="2:62" x14ac:dyDescent="0.35">
      <c r="B177">
        <v>100</v>
      </c>
      <c r="C177">
        <v>1362</v>
      </c>
      <c r="D177">
        <v>1</v>
      </c>
      <c r="F177">
        <v>1</v>
      </c>
      <c r="I177">
        <v>6</v>
      </c>
      <c r="J177">
        <v>6</v>
      </c>
      <c r="M177">
        <v>5</v>
      </c>
      <c r="N177">
        <v>6</v>
      </c>
      <c r="Q177">
        <v>3</v>
      </c>
      <c r="R177">
        <v>4</v>
      </c>
      <c r="U177">
        <v>6</v>
      </c>
      <c r="V177">
        <v>6</v>
      </c>
      <c r="X177">
        <v>6</v>
      </c>
      <c r="Y177">
        <v>6</v>
      </c>
      <c r="Z177">
        <v>6</v>
      </c>
      <c r="AA177">
        <v>6</v>
      </c>
      <c r="AB177">
        <f t="shared" si="31"/>
        <v>24</v>
      </c>
      <c r="AC177">
        <f t="shared" si="22"/>
        <v>0</v>
      </c>
      <c r="AD177">
        <v>2</v>
      </c>
      <c r="AE177">
        <v>3</v>
      </c>
      <c r="AF177">
        <v>2000</v>
      </c>
      <c r="AG177">
        <v>2</v>
      </c>
      <c r="AH177">
        <f t="shared" si="23"/>
        <v>7</v>
      </c>
      <c r="AI177">
        <f t="shared" si="24"/>
        <v>1</v>
      </c>
      <c r="AK177">
        <v>2</v>
      </c>
      <c r="AL177">
        <v>6</v>
      </c>
      <c r="AM177">
        <v>3</v>
      </c>
      <c r="AN177">
        <v>5</v>
      </c>
      <c r="AO177">
        <f t="shared" si="32"/>
        <v>16</v>
      </c>
      <c r="AP177">
        <f t="shared" si="25"/>
        <v>0</v>
      </c>
      <c r="AQ177">
        <v>6</v>
      </c>
      <c r="AR177">
        <v>3</v>
      </c>
      <c r="AS177">
        <v>3</v>
      </c>
      <c r="AT177">
        <v>3</v>
      </c>
      <c r="AU177">
        <f t="shared" si="26"/>
        <v>11</v>
      </c>
      <c r="AV177">
        <f t="shared" si="27"/>
        <v>1</v>
      </c>
      <c r="AW177" t="s">
        <v>208</v>
      </c>
      <c r="AX177" s="5"/>
      <c r="AY177" s="5"/>
      <c r="AZ177" s="5"/>
      <c r="BA177" s="5"/>
      <c r="BB177" s="4">
        <v>0</v>
      </c>
      <c r="BC177" s="4">
        <v>1</v>
      </c>
      <c r="BD177" s="4">
        <v>0</v>
      </c>
      <c r="BE177" s="4">
        <v>1</v>
      </c>
      <c r="BF177" s="9">
        <f t="shared" si="28"/>
        <v>4</v>
      </c>
      <c r="BH177" t="s">
        <v>276</v>
      </c>
      <c r="BI177">
        <v>19</v>
      </c>
      <c r="BJ177" t="s">
        <v>209</v>
      </c>
    </row>
    <row r="178" spans="2:62" x14ac:dyDescent="0.35">
      <c r="B178">
        <v>100</v>
      </c>
      <c r="C178">
        <v>237</v>
      </c>
      <c r="D178">
        <v>1</v>
      </c>
      <c r="F178">
        <v>1</v>
      </c>
      <c r="G178">
        <v>1</v>
      </c>
      <c r="H178">
        <v>1</v>
      </c>
      <c r="M178">
        <v>6</v>
      </c>
      <c r="N178">
        <v>6</v>
      </c>
      <c r="Q178">
        <v>7</v>
      </c>
      <c r="R178">
        <v>6</v>
      </c>
      <c r="S178">
        <v>2</v>
      </c>
      <c r="T178">
        <v>2</v>
      </c>
      <c r="X178">
        <v>1</v>
      </c>
      <c r="Y178">
        <v>1</v>
      </c>
      <c r="Z178">
        <v>3</v>
      </c>
      <c r="AA178">
        <v>1</v>
      </c>
      <c r="AB178">
        <f t="shared" si="31"/>
        <v>6</v>
      </c>
      <c r="AC178">
        <f t="shared" si="22"/>
        <v>1</v>
      </c>
      <c r="AD178">
        <v>3</v>
      </c>
      <c r="AE178">
        <v>2</v>
      </c>
      <c r="AF178">
        <v>2500</v>
      </c>
      <c r="AG178">
        <v>2</v>
      </c>
      <c r="AH178">
        <f t="shared" si="23"/>
        <v>7</v>
      </c>
      <c r="AI178">
        <f t="shared" si="24"/>
        <v>1</v>
      </c>
      <c r="AK178">
        <v>1</v>
      </c>
      <c r="AL178">
        <v>1</v>
      </c>
      <c r="AM178">
        <v>2</v>
      </c>
      <c r="AN178">
        <v>1</v>
      </c>
      <c r="AO178">
        <f t="shared" si="32"/>
        <v>5</v>
      </c>
      <c r="AP178">
        <f t="shared" si="25"/>
        <v>1</v>
      </c>
      <c r="AQ178">
        <v>7</v>
      </c>
      <c r="AR178">
        <v>2</v>
      </c>
      <c r="AS178">
        <v>5</v>
      </c>
      <c r="AT178">
        <v>1</v>
      </c>
      <c r="AU178">
        <f t="shared" si="26"/>
        <v>9</v>
      </c>
      <c r="AV178">
        <f t="shared" si="27"/>
        <v>1</v>
      </c>
      <c r="AW178" t="s">
        <v>191</v>
      </c>
      <c r="AX178" s="5">
        <v>0</v>
      </c>
      <c r="AY178" s="5"/>
      <c r="AZ178" s="5"/>
      <c r="BA178" s="5">
        <v>1</v>
      </c>
      <c r="BB178" s="4"/>
      <c r="BC178" s="4">
        <v>0</v>
      </c>
      <c r="BD178" s="4">
        <v>1</v>
      </c>
      <c r="BE178" s="4"/>
      <c r="BF178" s="9">
        <f t="shared" si="28"/>
        <v>4</v>
      </c>
      <c r="BH178" t="s">
        <v>276</v>
      </c>
      <c r="BI178">
        <v>29</v>
      </c>
      <c r="BJ178" t="s">
        <v>209</v>
      </c>
    </row>
    <row r="179" spans="2:62" x14ac:dyDescent="0.35">
      <c r="B179">
        <v>100</v>
      </c>
      <c r="C179">
        <v>152</v>
      </c>
      <c r="D179">
        <v>1</v>
      </c>
      <c r="F179">
        <v>1</v>
      </c>
      <c r="G179">
        <v>1</v>
      </c>
      <c r="H179">
        <v>2</v>
      </c>
      <c r="K179">
        <v>1</v>
      </c>
      <c r="L179">
        <v>2</v>
      </c>
      <c r="O179">
        <v>1</v>
      </c>
      <c r="P179">
        <v>1</v>
      </c>
      <c r="S179">
        <v>3</v>
      </c>
      <c r="T179">
        <v>3</v>
      </c>
      <c r="X179">
        <v>2</v>
      </c>
      <c r="Y179">
        <v>3</v>
      </c>
      <c r="Z179">
        <v>2</v>
      </c>
      <c r="AA179">
        <v>3</v>
      </c>
      <c r="AB179">
        <f t="shared" si="31"/>
        <v>10</v>
      </c>
      <c r="AC179">
        <f t="shared" si="22"/>
        <v>1</v>
      </c>
      <c r="AD179">
        <v>2</v>
      </c>
      <c r="AE179">
        <v>2</v>
      </c>
      <c r="AF179" t="s">
        <v>99</v>
      </c>
      <c r="AG179">
        <v>2</v>
      </c>
      <c r="AH179">
        <f t="shared" si="23"/>
        <v>6</v>
      </c>
      <c r="AI179">
        <f t="shared" si="24"/>
        <v>1</v>
      </c>
      <c r="AK179">
        <v>2</v>
      </c>
      <c r="AL179">
        <v>2</v>
      </c>
      <c r="AM179">
        <v>3</v>
      </c>
      <c r="AN179">
        <v>2</v>
      </c>
      <c r="AO179">
        <f t="shared" si="32"/>
        <v>9</v>
      </c>
      <c r="AP179">
        <f t="shared" si="25"/>
        <v>1</v>
      </c>
      <c r="AQ179">
        <v>6</v>
      </c>
      <c r="AR179">
        <v>3</v>
      </c>
      <c r="AS179">
        <v>6</v>
      </c>
      <c r="AT179">
        <v>2</v>
      </c>
      <c r="AU179">
        <f t="shared" si="26"/>
        <v>13</v>
      </c>
      <c r="AV179">
        <f t="shared" si="27"/>
        <v>1</v>
      </c>
      <c r="AX179" s="5">
        <v>0</v>
      </c>
      <c r="AY179" s="5">
        <v>0</v>
      </c>
      <c r="AZ179" s="5">
        <v>0</v>
      </c>
      <c r="BA179" s="5">
        <v>0</v>
      </c>
      <c r="BB179" s="4"/>
      <c r="BC179" s="4"/>
      <c r="BD179" s="4"/>
      <c r="BE179" s="4"/>
      <c r="BF179" s="9">
        <f t="shared" si="28"/>
        <v>4</v>
      </c>
      <c r="BH179" t="s">
        <v>277</v>
      </c>
      <c r="BI179">
        <v>35</v>
      </c>
      <c r="BJ179" t="s">
        <v>228</v>
      </c>
    </row>
    <row r="180" spans="2:62" x14ac:dyDescent="0.35">
      <c r="B180">
        <v>100</v>
      </c>
      <c r="C180">
        <v>155</v>
      </c>
      <c r="D180">
        <v>1</v>
      </c>
      <c r="F180">
        <v>1</v>
      </c>
      <c r="I180">
        <v>5</v>
      </c>
      <c r="J180">
        <v>6</v>
      </c>
      <c r="K180">
        <v>2</v>
      </c>
      <c r="L180">
        <v>2</v>
      </c>
      <c r="O180">
        <v>2</v>
      </c>
      <c r="P180">
        <v>2</v>
      </c>
      <c r="U180">
        <v>4</v>
      </c>
      <c r="V180">
        <v>3</v>
      </c>
      <c r="X180">
        <v>3</v>
      </c>
      <c r="Y180">
        <v>3</v>
      </c>
      <c r="Z180">
        <v>4</v>
      </c>
      <c r="AA180">
        <v>3</v>
      </c>
      <c r="AB180">
        <f t="shared" si="31"/>
        <v>13</v>
      </c>
      <c r="AC180">
        <f t="shared" si="22"/>
        <v>1</v>
      </c>
      <c r="AD180">
        <v>5</v>
      </c>
      <c r="AE180">
        <v>5</v>
      </c>
      <c r="AF180" t="s">
        <v>100</v>
      </c>
      <c r="AG180">
        <v>6</v>
      </c>
      <c r="AH180">
        <f t="shared" si="23"/>
        <v>16</v>
      </c>
      <c r="AI180">
        <f t="shared" si="24"/>
        <v>0</v>
      </c>
      <c r="AK180">
        <v>2</v>
      </c>
      <c r="AL180">
        <v>3</v>
      </c>
      <c r="AM180">
        <v>3</v>
      </c>
      <c r="AN180">
        <v>3</v>
      </c>
      <c r="AO180">
        <f t="shared" si="32"/>
        <v>11</v>
      </c>
      <c r="AP180">
        <f t="shared" si="25"/>
        <v>1</v>
      </c>
      <c r="AQ180">
        <v>4</v>
      </c>
      <c r="AR180">
        <v>6</v>
      </c>
      <c r="AS180">
        <v>7</v>
      </c>
      <c r="AT180">
        <v>3</v>
      </c>
      <c r="AU180">
        <f t="shared" si="26"/>
        <v>20</v>
      </c>
      <c r="AV180">
        <f t="shared" si="27"/>
        <v>0</v>
      </c>
      <c r="AW180" t="s">
        <v>117</v>
      </c>
      <c r="AX180" s="5"/>
      <c r="AY180" s="5">
        <v>0</v>
      </c>
      <c r="AZ180" s="5">
        <v>0</v>
      </c>
      <c r="BA180" s="5"/>
      <c r="BB180" s="4">
        <v>0</v>
      </c>
      <c r="BC180" s="4"/>
      <c r="BD180" s="4"/>
      <c r="BE180" s="4">
        <v>1</v>
      </c>
      <c r="BF180" s="9">
        <f t="shared" si="28"/>
        <v>4</v>
      </c>
      <c r="BH180" t="s">
        <v>276</v>
      </c>
      <c r="BI180">
        <v>28</v>
      </c>
      <c r="BJ180" t="s">
        <v>209</v>
      </c>
    </row>
    <row r="181" spans="2:62" x14ac:dyDescent="0.35">
      <c r="B181">
        <v>100</v>
      </c>
      <c r="C181">
        <v>262</v>
      </c>
      <c r="D181">
        <v>1</v>
      </c>
      <c r="F181">
        <v>1</v>
      </c>
      <c r="G181">
        <v>1</v>
      </c>
      <c r="H181">
        <v>1</v>
      </c>
      <c r="M181">
        <v>5</v>
      </c>
      <c r="N181">
        <v>7</v>
      </c>
      <c r="O181">
        <v>2</v>
      </c>
      <c r="P181">
        <v>2</v>
      </c>
      <c r="U181">
        <v>2</v>
      </c>
      <c r="V181">
        <v>3</v>
      </c>
      <c r="X181">
        <v>2</v>
      </c>
      <c r="Y181">
        <v>2</v>
      </c>
      <c r="Z181">
        <v>3</v>
      </c>
      <c r="AA181">
        <v>2</v>
      </c>
      <c r="AB181">
        <f t="shared" si="31"/>
        <v>9</v>
      </c>
      <c r="AC181">
        <f t="shared" si="22"/>
        <v>1</v>
      </c>
      <c r="AD181">
        <v>3</v>
      </c>
      <c r="AE181">
        <v>2</v>
      </c>
      <c r="AF181" t="s">
        <v>101</v>
      </c>
      <c r="AG181">
        <v>2</v>
      </c>
      <c r="AH181">
        <f t="shared" si="23"/>
        <v>7</v>
      </c>
      <c r="AI181">
        <f t="shared" si="24"/>
        <v>1</v>
      </c>
      <c r="AK181">
        <v>2</v>
      </c>
      <c r="AL181">
        <v>2</v>
      </c>
      <c r="AM181">
        <v>1</v>
      </c>
      <c r="AN181">
        <v>2</v>
      </c>
      <c r="AO181">
        <f t="shared" si="32"/>
        <v>7</v>
      </c>
      <c r="AP181">
        <f t="shared" si="25"/>
        <v>1</v>
      </c>
      <c r="AQ181">
        <v>6</v>
      </c>
      <c r="AR181">
        <v>2</v>
      </c>
      <c r="AS181">
        <v>3</v>
      </c>
      <c r="AT181">
        <v>1</v>
      </c>
      <c r="AU181">
        <f t="shared" si="26"/>
        <v>8</v>
      </c>
      <c r="AV181">
        <f t="shared" si="27"/>
        <v>1</v>
      </c>
      <c r="AW181" t="s">
        <v>183</v>
      </c>
      <c r="AX181" s="5">
        <v>0</v>
      </c>
      <c r="AY181" s="5"/>
      <c r="AZ181" s="5">
        <v>1</v>
      </c>
      <c r="BA181" s="5"/>
      <c r="BB181" s="4"/>
      <c r="BC181" s="4">
        <v>1</v>
      </c>
      <c r="BD181" s="4"/>
      <c r="BE181" s="4">
        <v>0</v>
      </c>
      <c r="BF181" s="9">
        <f t="shared" si="28"/>
        <v>4</v>
      </c>
      <c r="BH181" t="s">
        <v>276</v>
      </c>
      <c r="BI181">
        <v>32</v>
      </c>
      <c r="BJ181" t="s">
        <v>209</v>
      </c>
    </row>
    <row r="182" spans="2:62" x14ac:dyDescent="0.35">
      <c r="G182" s="22">
        <f>COUNT(G2:G181)</f>
        <v>80</v>
      </c>
      <c r="H182" s="22">
        <f t="shared" ref="H182:V182" si="33">COUNT(H2:H181)</f>
        <v>81</v>
      </c>
      <c r="I182" s="22">
        <f t="shared" si="33"/>
        <v>99</v>
      </c>
      <c r="J182" s="22">
        <f t="shared" si="33"/>
        <v>99</v>
      </c>
      <c r="K182" s="22">
        <f t="shared" si="33"/>
        <v>93</v>
      </c>
      <c r="L182" s="22">
        <f t="shared" si="33"/>
        <v>93</v>
      </c>
      <c r="M182" s="22">
        <f t="shared" si="33"/>
        <v>87</v>
      </c>
      <c r="N182" s="22">
        <f t="shared" si="33"/>
        <v>87</v>
      </c>
      <c r="O182" s="22">
        <f t="shared" si="33"/>
        <v>92</v>
      </c>
      <c r="P182" s="22">
        <f t="shared" si="33"/>
        <v>92</v>
      </c>
      <c r="Q182" s="22">
        <f t="shared" si="33"/>
        <v>88</v>
      </c>
      <c r="R182" s="22">
        <f t="shared" si="33"/>
        <v>88</v>
      </c>
      <c r="S182" s="22">
        <f t="shared" si="33"/>
        <v>85</v>
      </c>
      <c r="T182" s="22">
        <f t="shared" si="33"/>
        <v>85</v>
      </c>
      <c r="U182" s="22">
        <f t="shared" si="33"/>
        <v>95</v>
      </c>
      <c r="V182" s="22">
        <f t="shared" si="33"/>
        <v>95</v>
      </c>
      <c r="AB182" t="s">
        <v>282</v>
      </c>
      <c r="AC182" t="s">
        <v>283</v>
      </c>
      <c r="AH182" t="s">
        <v>282</v>
      </c>
      <c r="AI182" t="s">
        <v>283</v>
      </c>
      <c r="AO182" t="s">
        <v>282</v>
      </c>
      <c r="AP182" t="s">
        <v>283</v>
      </c>
      <c r="AU182" t="s">
        <v>282</v>
      </c>
      <c r="AV182" t="s">
        <v>283</v>
      </c>
      <c r="AX182" s="18">
        <f>COUNTIF(AX2:AX181,1)</f>
        <v>14</v>
      </c>
      <c r="AY182" s="18">
        <f t="shared" ref="AY182:BE182" si="34">COUNTIF(AY2:AY181,1)</f>
        <v>18</v>
      </c>
      <c r="AZ182" s="18">
        <f t="shared" si="34"/>
        <v>14</v>
      </c>
      <c r="BA182" s="18">
        <f t="shared" si="34"/>
        <v>27</v>
      </c>
      <c r="BB182" s="19">
        <f t="shared" si="34"/>
        <v>27</v>
      </c>
      <c r="BC182" s="19">
        <f t="shared" si="34"/>
        <v>11</v>
      </c>
      <c r="BD182" s="19">
        <f t="shared" si="34"/>
        <v>23</v>
      </c>
      <c r="BE182" s="19">
        <f t="shared" si="34"/>
        <v>44</v>
      </c>
      <c r="BF182" s="9">
        <f t="shared" si="28"/>
        <v>8</v>
      </c>
    </row>
    <row r="183" spans="2:62" x14ac:dyDescent="0.35">
      <c r="F183" t="s">
        <v>281</v>
      </c>
      <c r="G183" s="24">
        <f>AVERAGE(G2:G181)</f>
        <v>2.4249999999999998</v>
      </c>
      <c r="H183" s="25">
        <f t="shared" ref="H183:AA183" si="35">AVERAGE(H2:H181)</f>
        <v>1.8518518518518519</v>
      </c>
      <c r="I183" s="26">
        <f t="shared" si="35"/>
        <v>4.7171717171717171</v>
      </c>
      <c r="J183" s="27">
        <f t="shared" si="35"/>
        <v>4.2929292929292933</v>
      </c>
      <c r="K183" s="28">
        <f t="shared" si="35"/>
        <v>2.3010752688172045</v>
      </c>
      <c r="L183" s="25">
        <f t="shared" si="35"/>
        <v>2.161290322580645</v>
      </c>
      <c r="M183" s="29">
        <f t="shared" si="35"/>
        <v>4.9655172413793105</v>
      </c>
      <c r="N183" s="27">
        <f t="shared" si="35"/>
        <v>4.7701149425287355</v>
      </c>
      <c r="O183" s="30">
        <f t="shared" si="35"/>
        <v>3.3804347826086958</v>
      </c>
      <c r="P183" s="25">
        <f t="shared" si="35"/>
        <v>3.3695652173913042</v>
      </c>
      <c r="Q183" s="31">
        <f t="shared" si="35"/>
        <v>3.4545454545454546</v>
      </c>
      <c r="R183" s="27">
        <f t="shared" si="35"/>
        <v>3.3295454545454546</v>
      </c>
      <c r="S183" s="32">
        <f t="shared" si="35"/>
        <v>3.5882352941176472</v>
      </c>
      <c r="T183" s="25">
        <f t="shared" si="35"/>
        <v>3.7647058823529411</v>
      </c>
      <c r="U183" s="33">
        <f t="shared" si="35"/>
        <v>3.9789473684210526</v>
      </c>
      <c r="V183" s="27">
        <f t="shared" si="35"/>
        <v>3.9684210526315788</v>
      </c>
      <c r="X183" s="11">
        <f t="shared" si="35"/>
        <v>2.7555555555555555</v>
      </c>
      <c r="Y183" s="11">
        <f t="shared" si="35"/>
        <v>2.9055555555555554</v>
      </c>
      <c r="Z183" s="11">
        <f t="shared" si="35"/>
        <v>3.2833333333333332</v>
      </c>
      <c r="AA183" s="11">
        <f t="shared" si="35"/>
        <v>3.0055555555555555</v>
      </c>
      <c r="AB183" s="13">
        <f>AVERAGE(AB2:AB181)</f>
        <v>11.95</v>
      </c>
      <c r="AC183" s="12">
        <f>SUM(AC2:AC181)</f>
        <v>135</v>
      </c>
      <c r="AD183" s="11">
        <f t="shared" ref="AD183" si="36">AVERAGE(AD2:AD181)</f>
        <v>2.7611111111111111</v>
      </c>
      <c r="AE183" s="11">
        <f>AVERAGE(AE2:AE181)</f>
        <v>2.7944444444444443</v>
      </c>
      <c r="AH183" s="13">
        <f>AVERAGE(AH2:AH181)</f>
        <v>8.6666666666666661</v>
      </c>
      <c r="AI183" s="12">
        <f>SUM(AI2:AI181)</f>
        <v>144</v>
      </c>
      <c r="AK183" s="11">
        <f t="shared" ref="AK183:AN183" si="37">AVERAGE(AK2:AK181)</f>
        <v>2.5944444444444446</v>
      </c>
      <c r="AL183" s="11">
        <f t="shared" si="37"/>
        <v>2.7</v>
      </c>
      <c r="AM183" s="11">
        <f t="shared" si="37"/>
        <v>2.8888888888888888</v>
      </c>
      <c r="AN183" s="11">
        <f t="shared" si="37"/>
        <v>2.7555555555555555</v>
      </c>
      <c r="AO183" s="23">
        <f>AVERAGE(AO2:AO181)</f>
        <v>10.938888888888888</v>
      </c>
      <c r="AP183" s="12">
        <f>SUM(AP2:AP181)</f>
        <v>147</v>
      </c>
      <c r="AQ183" s="11">
        <f t="shared" ref="AQ183:AT183" si="38">AVERAGE(AQ2:AQ181)</f>
        <v>5.5666666666666664</v>
      </c>
      <c r="AR183" s="11">
        <f t="shared" si="38"/>
        <v>4.0611111111111109</v>
      </c>
      <c r="AS183" s="11">
        <f t="shared" si="38"/>
        <v>4.1500000000000004</v>
      </c>
      <c r="AT183" s="11">
        <f t="shared" si="38"/>
        <v>3.1222222222222222</v>
      </c>
      <c r="AU183" s="23">
        <f>AVERAGE(AU2:AU181)</f>
        <v>13.766666666666667</v>
      </c>
      <c r="AV183" s="12">
        <f>SUM(AV2:AV181)</f>
        <v>116</v>
      </c>
      <c r="AX183" s="16">
        <f>COUNTIF(AX2:AX181,0)</f>
        <v>67</v>
      </c>
      <c r="AY183" s="16">
        <f t="shared" ref="AY183:BE183" si="39">COUNTIF(AY2:AY181,0)</f>
        <v>75</v>
      </c>
      <c r="AZ183" s="16">
        <f t="shared" si="39"/>
        <v>78</v>
      </c>
      <c r="BA183" s="16">
        <f t="shared" si="39"/>
        <v>58</v>
      </c>
      <c r="BB183" s="17">
        <f t="shared" si="39"/>
        <v>72</v>
      </c>
      <c r="BC183" s="17">
        <f t="shared" si="39"/>
        <v>76</v>
      </c>
      <c r="BD183" s="17">
        <f t="shared" si="39"/>
        <v>65</v>
      </c>
      <c r="BE183" s="17">
        <f t="shared" si="39"/>
        <v>51</v>
      </c>
      <c r="BF183" s="9">
        <f t="shared" si="28"/>
        <v>8</v>
      </c>
      <c r="BH183">
        <f>COUNTIF(BH2:BH181,"Male")</f>
        <v>93</v>
      </c>
      <c r="BI183">
        <f>AVERAGE(BI2:BI181)</f>
        <v>27.06111111111111</v>
      </c>
    </row>
    <row r="184" spans="2:62" x14ac:dyDescent="0.35">
      <c r="AC184" s="14">
        <f>AC183/180</f>
        <v>0.75</v>
      </c>
      <c r="AI184" s="14">
        <f>AI183/180</f>
        <v>0.8</v>
      </c>
      <c r="AP184" s="14">
        <f>AP183/180</f>
        <v>0.81666666666666665</v>
      </c>
      <c r="AV184" s="14">
        <f>AV183/180</f>
        <v>0.64444444444444449</v>
      </c>
      <c r="AX184" s="20">
        <f>AX182+AX183</f>
        <v>81</v>
      </c>
      <c r="AY184" s="20">
        <f t="shared" ref="AY184:BE184" si="40">AY182+AY183</f>
        <v>93</v>
      </c>
      <c r="AZ184" s="20">
        <f t="shared" si="40"/>
        <v>92</v>
      </c>
      <c r="BA184" s="20">
        <f t="shared" si="40"/>
        <v>85</v>
      </c>
      <c r="BB184" s="20">
        <f t="shared" si="40"/>
        <v>99</v>
      </c>
      <c r="BC184" s="20">
        <f t="shared" si="40"/>
        <v>87</v>
      </c>
      <c r="BD184" s="20">
        <f t="shared" si="40"/>
        <v>88</v>
      </c>
      <c r="BE184" s="20">
        <f t="shared" si="40"/>
        <v>95</v>
      </c>
      <c r="BF184" s="9">
        <f t="shared" si="28"/>
        <v>8</v>
      </c>
      <c r="BH184">
        <f>COUNTIF(BH2:BH181,"Female")</f>
        <v>87</v>
      </c>
    </row>
    <row r="185" spans="2:62" x14ac:dyDescent="0.35">
      <c r="F185" t="s">
        <v>341</v>
      </c>
      <c r="G185" s="75">
        <f>AVEDEV(G2:G181)</f>
        <v>1.0631249999999994</v>
      </c>
      <c r="H185" s="75">
        <f t="shared" ref="H185:V185" si="41">AVEDEV(H2:H181)</f>
        <v>0.56790123456790076</v>
      </c>
      <c r="I185" s="75">
        <f t="shared" si="41"/>
        <v>1.1421283542495657</v>
      </c>
      <c r="J185" s="75">
        <f t="shared" si="41"/>
        <v>1.4557698194061834</v>
      </c>
      <c r="K185" s="75">
        <f t="shared" si="41"/>
        <v>0.96704821366631888</v>
      </c>
      <c r="L185" s="75">
        <f t="shared" si="41"/>
        <v>0.90253208463406087</v>
      </c>
      <c r="M185" s="75">
        <f t="shared" si="41"/>
        <v>1.0162504954419336</v>
      </c>
      <c r="N185" s="75">
        <f t="shared" si="41"/>
        <v>1.3711190381820584</v>
      </c>
      <c r="O185" s="75">
        <f t="shared" si="41"/>
        <v>1.3565689981096416</v>
      </c>
      <c r="P185" s="75">
        <f t="shared" si="41"/>
        <v>1.4829867674858224</v>
      </c>
      <c r="Q185" s="75">
        <f t="shared" si="41"/>
        <v>1.4380165289256197</v>
      </c>
      <c r="R185" s="75">
        <f t="shared" si="41"/>
        <v>1.5482954545454539</v>
      </c>
      <c r="S185" s="75">
        <f t="shared" si="41"/>
        <v>1.3660899653979246</v>
      </c>
      <c r="T185" s="75">
        <f t="shared" si="41"/>
        <v>1.5432525951557092</v>
      </c>
      <c r="U185" s="75">
        <f t="shared" si="41"/>
        <v>1.6028808864265931</v>
      </c>
      <c r="V185" s="75">
        <f t="shared" si="41"/>
        <v>1.7167867036011082</v>
      </c>
      <c r="AX185" s="15">
        <f>AX182/AX184</f>
        <v>0.1728395061728395</v>
      </c>
      <c r="AY185" s="15">
        <f t="shared" ref="AY185:BE185" si="42">AY182/AY184</f>
        <v>0.19354838709677419</v>
      </c>
      <c r="AZ185" s="15">
        <f t="shared" si="42"/>
        <v>0.15217391304347827</v>
      </c>
      <c r="BA185" s="15">
        <f t="shared" si="42"/>
        <v>0.31764705882352939</v>
      </c>
      <c r="BB185" s="15">
        <f t="shared" si="42"/>
        <v>0.27272727272727271</v>
      </c>
      <c r="BC185" s="15">
        <f t="shared" si="42"/>
        <v>0.12643678160919541</v>
      </c>
      <c r="BD185" s="15">
        <f t="shared" si="42"/>
        <v>0.26136363636363635</v>
      </c>
      <c r="BE185" s="15">
        <f t="shared" si="42"/>
        <v>0.4631578947368421</v>
      </c>
      <c r="BF185" s="9">
        <f t="shared" si="28"/>
        <v>8</v>
      </c>
      <c r="BI185">
        <f>MIN(BI2:BI181)</f>
        <v>18</v>
      </c>
    </row>
    <row r="186" spans="2:62" x14ac:dyDescent="0.35">
      <c r="F186" t="s">
        <v>342</v>
      </c>
      <c r="G186" s="75">
        <f>VAR(G2:G181)</f>
        <v>1.8424050632911393</v>
      </c>
      <c r="H186" s="75">
        <f t="shared" ref="H186:V186" si="43">VAR(H2:H181)</f>
        <v>0.6527777777777779</v>
      </c>
      <c r="I186" s="75">
        <f t="shared" si="43"/>
        <v>1.939600082457223</v>
      </c>
      <c r="J186" s="75">
        <f t="shared" si="43"/>
        <v>2.8010719439290876</v>
      </c>
      <c r="K186" s="75">
        <f t="shared" si="43"/>
        <v>1.5605423094904161</v>
      </c>
      <c r="L186" s="75">
        <f t="shared" si="43"/>
        <v>1.6584852734922859</v>
      </c>
      <c r="M186" s="75">
        <f t="shared" si="43"/>
        <v>1.8011226944667225</v>
      </c>
      <c r="N186" s="75">
        <f t="shared" si="43"/>
        <v>2.5744453354717982</v>
      </c>
      <c r="O186" s="75">
        <f t="shared" si="43"/>
        <v>2.5240086000955575</v>
      </c>
      <c r="P186" s="75">
        <f t="shared" si="43"/>
        <v>2.9388437649307226</v>
      </c>
      <c r="Q186" s="75">
        <f t="shared" si="43"/>
        <v>2.9174503657262272</v>
      </c>
      <c r="R186" s="75">
        <f t="shared" si="43"/>
        <v>3.3729101358411708</v>
      </c>
      <c r="S186" s="75">
        <f t="shared" si="43"/>
        <v>2.5546218487394947</v>
      </c>
      <c r="T186" s="75">
        <f t="shared" si="43"/>
        <v>3.0868347338935571</v>
      </c>
      <c r="U186" s="75">
        <f t="shared" si="43"/>
        <v>3.5952967525195962</v>
      </c>
      <c r="V186" s="75">
        <f t="shared" si="43"/>
        <v>3.9245240761478164</v>
      </c>
      <c r="BI186">
        <f>MAX(BI2:BI181)</f>
        <v>80</v>
      </c>
    </row>
  </sheetData>
  <autoFilter ref="A1:BK181" xr:uid="{00000000-0009-0000-0000-000000000000}"/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BM52"/>
  <sheetViews>
    <sheetView topLeftCell="H1" workbookViewId="0">
      <pane ySplit="1" topLeftCell="A42" activePane="bottomLeft" state="frozen"/>
      <selection pane="bottomLeft" activeCell="O52" sqref="O52:V52"/>
    </sheetView>
  </sheetViews>
  <sheetFormatPr baseColWidth="10" defaultRowHeight="14.5" x14ac:dyDescent="0.35"/>
  <cols>
    <col min="1" max="1" width="17.63281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33.453125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3.1796875" bestFit="1" customWidth="1"/>
    <col min="50" max="51" width="4.1796875" bestFit="1" customWidth="1"/>
    <col min="52" max="52" width="3.1796875" bestFit="1" customWidth="1"/>
    <col min="53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11.36328125" bestFit="1" customWidth="1"/>
    <col min="65" max="65" width="140.0898437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288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A2" t="s">
        <v>280</v>
      </c>
      <c r="B2">
        <v>100</v>
      </c>
      <c r="C2">
        <v>679</v>
      </c>
      <c r="D2">
        <v>1</v>
      </c>
      <c r="F2">
        <v>1</v>
      </c>
      <c r="G2">
        <v>3</v>
      </c>
      <c r="H2">
        <v>2</v>
      </c>
      <c r="M2">
        <v>6</v>
      </c>
      <c r="N2">
        <v>6</v>
      </c>
      <c r="O2">
        <v>4</v>
      </c>
      <c r="P2">
        <v>4</v>
      </c>
      <c r="U2">
        <v>5</v>
      </c>
      <c r="V2">
        <v>5</v>
      </c>
      <c r="X2">
        <v>5</v>
      </c>
      <c r="Y2">
        <v>5</v>
      </c>
      <c r="Z2">
        <v>5</v>
      </c>
      <c r="AA2">
        <v>5</v>
      </c>
      <c r="AB2">
        <v>20</v>
      </c>
      <c r="AC2">
        <v>0</v>
      </c>
      <c r="AD2">
        <v>3</v>
      </c>
      <c r="AE2">
        <v>3</v>
      </c>
      <c r="AF2">
        <v>2000</v>
      </c>
      <c r="AG2">
        <v>2</v>
      </c>
      <c r="AH2">
        <v>8</v>
      </c>
      <c r="AI2">
        <v>1</v>
      </c>
      <c r="AK2">
        <v>3</v>
      </c>
      <c r="AL2">
        <v>5</v>
      </c>
      <c r="AM2">
        <v>5</v>
      </c>
      <c r="AN2">
        <v>5</v>
      </c>
      <c r="AO2">
        <v>18</v>
      </c>
      <c r="AP2">
        <v>0</v>
      </c>
      <c r="AQ2">
        <v>7</v>
      </c>
      <c r="AR2">
        <v>3</v>
      </c>
      <c r="AS2">
        <v>6</v>
      </c>
      <c r="AT2">
        <v>3</v>
      </c>
      <c r="AU2">
        <v>13</v>
      </c>
      <c r="AV2">
        <v>1</v>
      </c>
      <c r="AW2" t="s">
        <v>103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0</v>
      </c>
      <c r="BF2" s="9">
        <v>4</v>
      </c>
      <c r="BJ2" t="s">
        <v>276</v>
      </c>
      <c r="BK2">
        <v>19</v>
      </c>
      <c r="BL2" t="s">
        <v>209</v>
      </c>
      <c r="BM2" t="s">
        <v>239</v>
      </c>
    </row>
    <row r="3" spans="1:65" x14ac:dyDescent="0.35">
      <c r="B3">
        <v>100</v>
      </c>
      <c r="C3">
        <v>586</v>
      </c>
      <c r="D3">
        <v>1</v>
      </c>
      <c r="F3">
        <v>1</v>
      </c>
      <c r="I3">
        <v>5</v>
      </c>
      <c r="J3">
        <v>2</v>
      </c>
      <c r="K3">
        <v>2</v>
      </c>
      <c r="L3">
        <v>1</v>
      </c>
      <c r="Q3">
        <v>2</v>
      </c>
      <c r="R3">
        <v>4</v>
      </c>
      <c r="U3">
        <v>2</v>
      </c>
      <c r="V3">
        <v>4</v>
      </c>
      <c r="X3">
        <v>3</v>
      </c>
      <c r="Y3">
        <v>5</v>
      </c>
      <c r="Z3">
        <v>5</v>
      </c>
      <c r="AA3">
        <v>5</v>
      </c>
      <c r="AB3">
        <v>18</v>
      </c>
      <c r="AC3">
        <v>0</v>
      </c>
      <c r="AD3">
        <v>2</v>
      </c>
      <c r="AE3">
        <v>3</v>
      </c>
      <c r="AF3">
        <v>750</v>
      </c>
      <c r="AG3" s="8">
        <v>6</v>
      </c>
      <c r="AH3">
        <v>11</v>
      </c>
      <c r="AI3">
        <v>1</v>
      </c>
      <c r="AK3">
        <v>2</v>
      </c>
      <c r="AL3">
        <v>2</v>
      </c>
      <c r="AM3">
        <v>2</v>
      </c>
      <c r="AN3">
        <v>2</v>
      </c>
      <c r="AO3">
        <v>8</v>
      </c>
      <c r="AP3">
        <v>1</v>
      </c>
      <c r="AQ3">
        <v>6</v>
      </c>
      <c r="AR3">
        <v>4</v>
      </c>
      <c r="AS3">
        <v>2</v>
      </c>
      <c r="AT3">
        <v>3</v>
      </c>
      <c r="AU3">
        <v>11</v>
      </c>
      <c r="AV3">
        <v>1</v>
      </c>
      <c r="AX3" s="5"/>
      <c r="AY3" s="5">
        <v>0</v>
      </c>
      <c r="AZ3" s="5"/>
      <c r="BA3" s="5"/>
      <c r="BB3" s="4">
        <v>0</v>
      </c>
      <c r="BC3" s="4"/>
      <c r="BD3" s="4">
        <v>0</v>
      </c>
      <c r="BE3" s="4">
        <v>0</v>
      </c>
      <c r="BF3" s="9">
        <v>4</v>
      </c>
      <c r="BJ3" t="s">
        <v>277</v>
      </c>
      <c r="BK3">
        <v>21</v>
      </c>
      <c r="BL3" t="s">
        <v>210</v>
      </c>
    </row>
    <row r="4" spans="1:65" x14ac:dyDescent="0.35">
      <c r="A4" t="s">
        <v>57</v>
      </c>
      <c r="B4">
        <v>100</v>
      </c>
      <c r="C4">
        <v>453</v>
      </c>
      <c r="D4">
        <v>1</v>
      </c>
      <c r="F4">
        <v>1</v>
      </c>
      <c r="G4">
        <v>5</v>
      </c>
      <c r="H4">
        <v>3</v>
      </c>
      <c r="K4">
        <v>3</v>
      </c>
      <c r="L4">
        <v>3</v>
      </c>
      <c r="O4">
        <v>6</v>
      </c>
      <c r="P4">
        <v>6</v>
      </c>
      <c r="S4">
        <v>6</v>
      </c>
      <c r="T4">
        <v>5</v>
      </c>
      <c r="X4">
        <v>6</v>
      </c>
      <c r="Y4">
        <v>5</v>
      </c>
      <c r="Z4">
        <v>4</v>
      </c>
      <c r="AA4">
        <v>5</v>
      </c>
      <c r="AB4">
        <v>20</v>
      </c>
      <c r="AC4">
        <v>0</v>
      </c>
      <c r="AD4">
        <v>5</v>
      </c>
      <c r="AE4">
        <v>4</v>
      </c>
      <c r="AF4">
        <v>4000</v>
      </c>
      <c r="AG4" s="8">
        <v>6</v>
      </c>
      <c r="AH4">
        <v>15</v>
      </c>
      <c r="AI4">
        <v>0</v>
      </c>
      <c r="AK4">
        <v>2</v>
      </c>
      <c r="AL4">
        <v>3</v>
      </c>
      <c r="AM4">
        <v>3</v>
      </c>
      <c r="AN4">
        <v>3</v>
      </c>
      <c r="AO4">
        <v>11</v>
      </c>
      <c r="AP4">
        <v>1</v>
      </c>
      <c r="AQ4">
        <v>4</v>
      </c>
      <c r="AR4">
        <v>5</v>
      </c>
      <c r="AS4">
        <v>6</v>
      </c>
      <c r="AT4">
        <v>4</v>
      </c>
      <c r="AU4">
        <v>19</v>
      </c>
      <c r="AV4">
        <v>0</v>
      </c>
      <c r="AX4" s="5">
        <v>0</v>
      </c>
      <c r="AY4" s="5">
        <v>0</v>
      </c>
      <c r="AZ4" s="5">
        <v>0</v>
      </c>
      <c r="BA4" s="5">
        <v>0</v>
      </c>
      <c r="BB4" s="4"/>
      <c r="BC4" s="4"/>
      <c r="BD4" s="4"/>
      <c r="BE4" s="4"/>
      <c r="BF4" s="9">
        <v>4</v>
      </c>
      <c r="BJ4" t="s">
        <v>276</v>
      </c>
      <c r="BK4">
        <v>21</v>
      </c>
      <c r="BL4" t="s">
        <v>215</v>
      </c>
      <c r="BM4" t="s">
        <v>240</v>
      </c>
    </row>
    <row r="5" spans="1:65" x14ac:dyDescent="0.35">
      <c r="B5">
        <v>100</v>
      </c>
      <c r="C5">
        <v>516</v>
      </c>
      <c r="D5">
        <v>1</v>
      </c>
      <c r="F5">
        <v>1</v>
      </c>
      <c r="G5">
        <v>1</v>
      </c>
      <c r="H5">
        <v>2</v>
      </c>
      <c r="K5">
        <v>2</v>
      </c>
      <c r="L5">
        <v>2</v>
      </c>
      <c r="O5">
        <v>5</v>
      </c>
      <c r="P5">
        <v>6</v>
      </c>
      <c r="S5">
        <v>3</v>
      </c>
      <c r="T5">
        <v>4</v>
      </c>
      <c r="X5">
        <v>6</v>
      </c>
      <c r="Y5">
        <v>5</v>
      </c>
      <c r="Z5">
        <v>4</v>
      </c>
      <c r="AA5">
        <v>5</v>
      </c>
      <c r="AB5">
        <v>20</v>
      </c>
      <c r="AC5">
        <v>0</v>
      </c>
      <c r="AD5">
        <v>2</v>
      </c>
      <c r="AE5">
        <v>2</v>
      </c>
      <c r="AF5">
        <v>1500</v>
      </c>
      <c r="AG5" s="9">
        <v>2</v>
      </c>
      <c r="AH5">
        <v>6</v>
      </c>
      <c r="AI5">
        <v>1</v>
      </c>
      <c r="AK5">
        <v>3</v>
      </c>
      <c r="AL5">
        <v>2</v>
      </c>
      <c r="AM5">
        <v>4</v>
      </c>
      <c r="AN5">
        <v>2</v>
      </c>
      <c r="AO5">
        <v>11</v>
      </c>
      <c r="AP5">
        <v>1</v>
      </c>
      <c r="AQ5">
        <v>6</v>
      </c>
      <c r="AR5">
        <v>2</v>
      </c>
      <c r="AS5">
        <v>3</v>
      </c>
      <c r="AT5">
        <v>1</v>
      </c>
      <c r="AU5">
        <v>8</v>
      </c>
      <c r="AV5">
        <v>1</v>
      </c>
      <c r="AX5" s="5">
        <v>0</v>
      </c>
      <c r="AY5" s="5">
        <v>0</v>
      </c>
      <c r="AZ5" s="5">
        <v>0</v>
      </c>
      <c r="BA5" s="5">
        <v>0</v>
      </c>
      <c r="BB5" s="4"/>
      <c r="BC5" s="4"/>
      <c r="BD5" s="4"/>
      <c r="BE5" s="4"/>
      <c r="BF5" s="9">
        <v>4</v>
      </c>
      <c r="BJ5" t="s">
        <v>276</v>
      </c>
      <c r="BK5">
        <v>22</v>
      </c>
      <c r="BL5" t="s">
        <v>216</v>
      </c>
    </row>
    <row r="6" spans="1:65" x14ac:dyDescent="0.35">
      <c r="B6">
        <v>100</v>
      </c>
      <c r="C6">
        <v>434</v>
      </c>
      <c r="D6">
        <v>1</v>
      </c>
      <c r="F6">
        <v>1</v>
      </c>
      <c r="I6">
        <v>5</v>
      </c>
      <c r="J6">
        <v>5</v>
      </c>
      <c r="K6">
        <v>1</v>
      </c>
      <c r="L6">
        <v>1</v>
      </c>
      <c r="Q6">
        <v>2</v>
      </c>
      <c r="R6">
        <v>2</v>
      </c>
      <c r="S6">
        <v>2</v>
      </c>
      <c r="T6">
        <v>2</v>
      </c>
      <c r="X6">
        <v>2</v>
      </c>
      <c r="Y6">
        <v>6</v>
      </c>
      <c r="Z6">
        <v>5</v>
      </c>
      <c r="AA6">
        <v>4</v>
      </c>
      <c r="AB6">
        <v>17</v>
      </c>
      <c r="AC6">
        <v>0</v>
      </c>
      <c r="AD6">
        <v>3</v>
      </c>
      <c r="AE6">
        <v>2</v>
      </c>
      <c r="AF6" t="s">
        <v>61</v>
      </c>
      <c r="AG6" s="8">
        <v>6</v>
      </c>
      <c r="AH6">
        <v>11</v>
      </c>
      <c r="AI6">
        <v>1</v>
      </c>
      <c r="AK6">
        <v>2</v>
      </c>
      <c r="AL6">
        <v>2</v>
      </c>
      <c r="AM6">
        <v>2</v>
      </c>
      <c r="AN6">
        <v>2</v>
      </c>
      <c r="AO6">
        <v>8</v>
      </c>
      <c r="AP6">
        <v>1</v>
      </c>
      <c r="AQ6">
        <v>6</v>
      </c>
      <c r="AR6">
        <v>3</v>
      </c>
      <c r="AS6">
        <v>3</v>
      </c>
      <c r="AT6">
        <v>4</v>
      </c>
      <c r="AU6">
        <v>12</v>
      </c>
      <c r="AV6">
        <v>1</v>
      </c>
      <c r="AW6" t="s">
        <v>111</v>
      </c>
      <c r="AX6" s="5"/>
      <c r="AY6" s="5">
        <v>0</v>
      </c>
      <c r="AZ6" s="5"/>
      <c r="BA6" s="5">
        <v>1</v>
      </c>
      <c r="BB6" s="4">
        <v>1</v>
      </c>
      <c r="BC6" s="4"/>
      <c r="BD6" s="4">
        <v>1</v>
      </c>
      <c r="BE6" s="4"/>
      <c r="BF6" s="9">
        <v>4</v>
      </c>
      <c r="BJ6" t="s">
        <v>276</v>
      </c>
      <c r="BK6">
        <v>21</v>
      </c>
      <c r="BL6" t="s">
        <v>209</v>
      </c>
      <c r="BM6" t="s">
        <v>241</v>
      </c>
    </row>
    <row r="7" spans="1:65" x14ac:dyDescent="0.35">
      <c r="B7">
        <v>100</v>
      </c>
      <c r="C7">
        <v>375</v>
      </c>
      <c r="D7">
        <v>1</v>
      </c>
      <c r="F7">
        <v>1</v>
      </c>
      <c r="I7">
        <v>5</v>
      </c>
      <c r="J7">
        <v>2</v>
      </c>
      <c r="M7">
        <v>6</v>
      </c>
      <c r="N7">
        <v>2</v>
      </c>
      <c r="O7">
        <v>4</v>
      </c>
      <c r="P7">
        <v>2</v>
      </c>
      <c r="U7">
        <v>6</v>
      </c>
      <c r="V7">
        <v>3</v>
      </c>
      <c r="X7">
        <v>6</v>
      </c>
      <c r="Y7">
        <v>6</v>
      </c>
      <c r="Z7">
        <v>6</v>
      </c>
      <c r="AA7">
        <v>6</v>
      </c>
      <c r="AB7">
        <v>24</v>
      </c>
      <c r="AC7">
        <v>0</v>
      </c>
      <c r="AD7">
        <v>2</v>
      </c>
      <c r="AE7">
        <v>3</v>
      </c>
      <c r="AF7">
        <v>6000</v>
      </c>
      <c r="AG7" s="8">
        <v>6</v>
      </c>
      <c r="AH7">
        <v>11</v>
      </c>
      <c r="AI7">
        <v>1</v>
      </c>
      <c r="AK7">
        <v>3</v>
      </c>
      <c r="AL7">
        <v>3</v>
      </c>
      <c r="AM7">
        <v>2</v>
      </c>
      <c r="AN7">
        <v>2</v>
      </c>
      <c r="AO7">
        <v>10</v>
      </c>
      <c r="AP7">
        <v>1</v>
      </c>
      <c r="AQ7">
        <v>6</v>
      </c>
      <c r="AR7">
        <v>3</v>
      </c>
      <c r="AS7">
        <v>6</v>
      </c>
      <c r="AT7">
        <v>4</v>
      </c>
      <c r="AU7">
        <v>15</v>
      </c>
      <c r="AV7">
        <v>1</v>
      </c>
      <c r="AW7" t="s">
        <v>112</v>
      </c>
      <c r="AX7" s="5"/>
      <c r="AY7" s="5"/>
      <c r="AZ7" s="5">
        <v>0</v>
      </c>
      <c r="BA7" s="5"/>
      <c r="BB7" s="4">
        <v>0</v>
      </c>
      <c r="BC7" s="4">
        <v>0</v>
      </c>
      <c r="BD7" s="4"/>
      <c r="BE7" s="4">
        <v>0</v>
      </c>
      <c r="BF7" s="9">
        <v>4</v>
      </c>
      <c r="BJ7" t="s">
        <v>276</v>
      </c>
      <c r="BK7">
        <v>23</v>
      </c>
      <c r="BL7" t="s">
        <v>209</v>
      </c>
      <c r="BM7" t="s">
        <v>242</v>
      </c>
    </row>
    <row r="8" spans="1:65" x14ac:dyDescent="0.35">
      <c r="B8">
        <v>100</v>
      </c>
      <c r="C8">
        <v>239</v>
      </c>
      <c r="D8">
        <v>1</v>
      </c>
      <c r="F8">
        <v>1</v>
      </c>
      <c r="I8">
        <v>5</v>
      </c>
      <c r="J8">
        <v>4</v>
      </c>
      <c r="K8">
        <v>2</v>
      </c>
      <c r="L8">
        <v>1</v>
      </c>
      <c r="Q8">
        <v>4</v>
      </c>
      <c r="R8">
        <v>4</v>
      </c>
      <c r="S8">
        <v>5</v>
      </c>
      <c r="T8">
        <v>5</v>
      </c>
      <c r="X8">
        <v>5</v>
      </c>
      <c r="Y8">
        <v>5</v>
      </c>
      <c r="Z8">
        <v>5</v>
      </c>
      <c r="AA8">
        <v>3</v>
      </c>
      <c r="AB8">
        <v>18</v>
      </c>
      <c r="AC8">
        <v>0</v>
      </c>
      <c r="AD8">
        <v>4</v>
      </c>
      <c r="AE8">
        <v>4</v>
      </c>
      <c r="AF8" t="s">
        <v>62</v>
      </c>
      <c r="AG8" s="9">
        <v>2</v>
      </c>
      <c r="AH8">
        <v>10</v>
      </c>
      <c r="AI8">
        <v>1</v>
      </c>
      <c r="AK8">
        <v>3</v>
      </c>
      <c r="AL8">
        <v>3</v>
      </c>
      <c r="AM8">
        <v>1</v>
      </c>
      <c r="AN8">
        <v>2</v>
      </c>
      <c r="AO8">
        <v>9</v>
      </c>
      <c r="AP8">
        <v>1</v>
      </c>
      <c r="AQ8">
        <v>6</v>
      </c>
      <c r="AR8">
        <v>6</v>
      </c>
      <c r="AS8">
        <v>2</v>
      </c>
      <c r="AT8">
        <v>2</v>
      </c>
      <c r="AU8">
        <v>12</v>
      </c>
      <c r="AV8">
        <v>1</v>
      </c>
      <c r="AW8" t="s">
        <v>113</v>
      </c>
      <c r="AX8" s="5"/>
      <c r="AY8" s="5">
        <v>1</v>
      </c>
      <c r="AZ8" s="5"/>
      <c r="BA8" s="5">
        <v>0</v>
      </c>
      <c r="BB8" s="4">
        <v>0</v>
      </c>
      <c r="BC8" s="4"/>
      <c r="BD8" s="4">
        <v>0</v>
      </c>
      <c r="BE8" s="4"/>
      <c r="BF8" s="9">
        <v>4</v>
      </c>
      <c r="BJ8" t="s">
        <v>276</v>
      </c>
      <c r="BK8">
        <v>23</v>
      </c>
      <c r="BL8" t="s">
        <v>217</v>
      </c>
    </row>
    <row r="9" spans="1:65" x14ac:dyDescent="0.35">
      <c r="B9">
        <v>100</v>
      </c>
      <c r="C9">
        <v>400</v>
      </c>
      <c r="D9">
        <v>1</v>
      </c>
      <c r="F9">
        <v>1</v>
      </c>
      <c r="G9">
        <v>3</v>
      </c>
      <c r="H9">
        <v>2</v>
      </c>
      <c r="K9">
        <v>2</v>
      </c>
      <c r="L9">
        <v>2</v>
      </c>
      <c r="Q9">
        <v>4</v>
      </c>
      <c r="R9">
        <v>4</v>
      </c>
      <c r="U9">
        <v>3</v>
      </c>
      <c r="V9">
        <v>2</v>
      </c>
      <c r="X9">
        <v>6</v>
      </c>
      <c r="Y9">
        <v>5</v>
      </c>
      <c r="Z9">
        <v>4</v>
      </c>
      <c r="AA9">
        <v>4</v>
      </c>
      <c r="AB9">
        <v>19</v>
      </c>
      <c r="AC9">
        <v>0</v>
      </c>
      <c r="AD9">
        <v>4</v>
      </c>
      <c r="AE9">
        <v>3</v>
      </c>
      <c r="AF9">
        <v>2000</v>
      </c>
      <c r="AG9" s="9">
        <v>2</v>
      </c>
      <c r="AH9">
        <v>9</v>
      </c>
      <c r="AI9">
        <v>1</v>
      </c>
      <c r="AK9">
        <v>3</v>
      </c>
      <c r="AL9">
        <v>3</v>
      </c>
      <c r="AM9">
        <v>4</v>
      </c>
      <c r="AN9">
        <v>3</v>
      </c>
      <c r="AO9">
        <v>13</v>
      </c>
      <c r="AP9">
        <v>1</v>
      </c>
      <c r="AQ9">
        <v>6</v>
      </c>
      <c r="AR9">
        <v>6</v>
      </c>
      <c r="AS9">
        <v>6</v>
      </c>
      <c r="AT9">
        <v>3</v>
      </c>
      <c r="AU9">
        <v>17</v>
      </c>
      <c r="AV9">
        <v>0</v>
      </c>
      <c r="AW9" t="s">
        <v>115</v>
      </c>
      <c r="AX9" s="5">
        <v>0</v>
      </c>
      <c r="AY9" s="5">
        <v>0</v>
      </c>
      <c r="AZ9" s="5"/>
      <c r="BA9" s="5"/>
      <c r="BB9" s="4"/>
      <c r="BC9" s="4"/>
      <c r="BD9" s="4">
        <v>0</v>
      </c>
      <c r="BE9" s="4">
        <v>0</v>
      </c>
      <c r="BF9" s="9">
        <v>4</v>
      </c>
      <c r="BJ9" t="s">
        <v>276</v>
      </c>
      <c r="BK9">
        <v>23</v>
      </c>
      <c r="BL9" t="s">
        <v>212</v>
      </c>
    </row>
    <row r="10" spans="1:65" x14ac:dyDescent="0.35">
      <c r="B10">
        <v>100</v>
      </c>
      <c r="C10">
        <v>1030</v>
      </c>
      <c r="D10">
        <v>1</v>
      </c>
      <c r="F10">
        <v>1</v>
      </c>
      <c r="I10">
        <v>5</v>
      </c>
      <c r="J10">
        <v>4</v>
      </c>
      <c r="M10">
        <v>5</v>
      </c>
      <c r="N10">
        <v>4</v>
      </c>
      <c r="O10">
        <v>6</v>
      </c>
      <c r="P10">
        <v>6</v>
      </c>
      <c r="U10">
        <v>4</v>
      </c>
      <c r="V10">
        <v>4</v>
      </c>
      <c r="X10">
        <v>4</v>
      </c>
      <c r="Y10">
        <v>3</v>
      </c>
      <c r="Z10">
        <v>5</v>
      </c>
      <c r="AA10">
        <v>4</v>
      </c>
      <c r="AB10">
        <v>16</v>
      </c>
      <c r="AC10">
        <v>0</v>
      </c>
      <c r="AD10">
        <v>5</v>
      </c>
      <c r="AE10">
        <v>4</v>
      </c>
      <c r="AF10">
        <v>2400</v>
      </c>
      <c r="AG10" s="9">
        <v>2</v>
      </c>
      <c r="AH10">
        <v>11</v>
      </c>
      <c r="AI10">
        <v>1</v>
      </c>
      <c r="AK10">
        <v>3</v>
      </c>
      <c r="AL10">
        <v>2</v>
      </c>
      <c r="AM10">
        <v>4</v>
      </c>
      <c r="AN10">
        <v>2</v>
      </c>
      <c r="AO10">
        <v>11</v>
      </c>
      <c r="AP10">
        <v>1</v>
      </c>
      <c r="AQ10">
        <v>7</v>
      </c>
      <c r="AR10">
        <v>3</v>
      </c>
      <c r="AS10">
        <v>1</v>
      </c>
      <c r="AT10">
        <v>3</v>
      </c>
      <c r="AU10">
        <v>8</v>
      </c>
      <c r="AV10">
        <v>1</v>
      </c>
      <c r="AW10" t="s">
        <v>103</v>
      </c>
      <c r="AX10" s="5"/>
      <c r="AY10" s="5"/>
      <c r="AZ10" s="5">
        <v>0</v>
      </c>
      <c r="BA10" s="5"/>
      <c r="BB10" s="4">
        <v>0</v>
      </c>
      <c r="BC10" s="4">
        <v>0</v>
      </c>
      <c r="BD10" s="4"/>
      <c r="BE10" s="4">
        <v>0</v>
      </c>
      <c r="BF10" s="9">
        <v>4</v>
      </c>
      <c r="BJ10" t="s">
        <v>277</v>
      </c>
      <c r="BK10">
        <v>23</v>
      </c>
      <c r="BL10" t="s">
        <v>209</v>
      </c>
    </row>
    <row r="11" spans="1:65" x14ac:dyDescent="0.35">
      <c r="B11">
        <v>100</v>
      </c>
      <c r="C11">
        <v>393</v>
      </c>
      <c r="D11">
        <v>1</v>
      </c>
      <c r="F11">
        <v>1</v>
      </c>
      <c r="G11">
        <v>3</v>
      </c>
      <c r="H11">
        <v>1</v>
      </c>
      <c r="K11">
        <v>4</v>
      </c>
      <c r="L11">
        <v>3</v>
      </c>
      <c r="Q11">
        <v>4</v>
      </c>
      <c r="R11">
        <v>2</v>
      </c>
      <c r="S11">
        <v>4</v>
      </c>
      <c r="T11">
        <v>4</v>
      </c>
      <c r="X11">
        <v>3</v>
      </c>
      <c r="Y11">
        <v>4</v>
      </c>
      <c r="Z11">
        <v>5</v>
      </c>
      <c r="AA11">
        <v>4</v>
      </c>
      <c r="AB11">
        <v>16</v>
      </c>
      <c r="AC11">
        <v>0</v>
      </c>
      <c r="AD11">
        <v>2</v>
      </c>
      <c r="AE11">
        <v>4</v>
      </c>
      <c r="AF11">
        <v>1500</v>
      </c>
      <c r="AG11">
        <v>6</v>
      </c>
      <c r="AH11">
        <v>12</v>
      </c>
      <c r="AI11">
        <v>0</v>
      </c>
      <c r="AK11">
        <v>4</v>
      </c>
      <c r="AL11">
        <v>3</v>
      </c>
      <c r="AM11">
        <v>3</v>
      </c>
      <c r="AN11">
        <v>4</v>
      </c>
      <c r="AO11">
        <v>14</v>
      </c>
      <c r="AP11">
        <v>1</v>
      </c>
      <c r="AQ11">
        <v>6</v>
      </c>
      <c r="AR11">
        <v>3</v>
      </c>
      <c r="AS11">
        <v>3</v>
      </c>
      <c r="AT11">
        <v>3</v>
      </c>
      <c r="AU11">
        <v>11</v>
      </c>
      <c r="AV11">
        <v>1</v>
      </c>
      <c r="AW11" t="s">
        <v>125</v>
      </c>
      <c r="AX11" s="5">
        <v>0</v>
      </c>
      <c r="AY11" s="5">
        <v>0</v>
      </c>
      <c r="AZ11" s="5"/>
      <c r="BA11" s="5">
        <v>0</v>
      </c>
      <c r="BB11" s="4"/>
      <c r="BC11" s="4"/>
      <c r="BD11" s="4">
        <v>0</v>
      </c>
      <c r="BE11" s="4"/>
      <c r="BF11" s="9">
        <v>4</v>
      </c>
      <c r="BJ11" t="s">
        <v>277</v>
      </c>
      <c r="BK11">
        <v>22</v>
      </c>
      <c r="BL11" t="s">
        <v>209</v>
      </c>
    </row>
    <row r="12" spans="1:65" x14ac:dyDescent="0.35">
      <c r="B12">
        <v>100</v>
      </c>
      <c r="C12">
        <v>611</v>
      </c>
      <c r="D12">
        <v>1</v>
      </c>
      <c r="F12">
        <v>1</v>
      </c>
      <c r="G12">
        <v>3</v>
      </c>
      <c r="H12">
        <v>2</v>
      </c>
      <c r="K12">
        <v>2</v>
      </c>
      <c r="L12">
        <v>1</v>
      </c>
      <c r="Q12">
        <v>2</v>
      </c>
      <c r="R12">
        <v>2</v>
      </c>
      <c r="S12">
        <v>4</v>
      </c>
      <c r="T12">
        <v>5</v>
      </c>
      <c r="X12">
        <v>5</v>
      </c>
      <c r="Y12">
        <v>3</v>
      </c>
      <c r="Z12">
        <v>3</v>
      </c>
      <c r="AA12">
        <v>5</v>
      </c>
      <c r="AB12">
        <v>16</v>
      </c>
      <c r="AC12">
        <v>0</v>
      </c>
      <c r="AD12">
        <v>2</v>
      </c>
      <c r="AE12">
        <v>4</v>
      </c>
      <c r="AF12">
        <v>1200</v>
      </c>
      <c r="AG12" s="8">
        <v>6</v>
      </c>
      <c r="AH12">
        <v>12</v>
      </c>
      <c r="AI12">
        <v>0</v>
      </c>
      <c r="AK12">
        <v>5</v>
      </c>
      <c r="AL12">
        <v>4</v>
      </c>
      <c r="AM12">
        <v>5</v>
      </c>
      <c r="AN12">
        <v>4</v>
      </c>
      <c r="AO12">
        <v>18</v>
      </c>
      <c r="AP12">
        <v>0</v>
      </c>
      <c r="AQ12">
        <v>6</v>
      </c>
      <c r="AR12">
        <v>3</v>
      </c>
      <c r="AS12">
        <v>3</v>
      </c>
      <c r="AT12">
        <v>4</v>
      </c>
      <c r="AU12">
        <v>12</v>
      </c>
      <c r="AV12">
        <v>1</v>
      </c>
      <c r="AW12" t="s">
        <v>131</v>
      </c>
      <c r="AX12" s="5">
        <v>0</v>
      </c>
      <c r="AY12" s="5">
        <v>0</v>
      </c>
      <c r="AZ12" s="5"/>
      <c r="BA12" s="5">
        <v>0</v>
      </c>
      <c r="BB12" s="4"/>
      <c r="BC12" s="4"/>
      <c r="BD12" s="4">
        <v>0</v>
      </c>
      <c r="BE12" s="4"/>
      <c r="BF12" s="9">
        <v>4</v>
      </c>
      <c r="BJ12" t="s">
        <v>276</v>
      </c>
      <c r="BK12">
        <v>23</v>
      </c>
      <c r="BL12" t="s">
        <v>211</v>
      </c>
      <c r="BM12" t="s">
        <v>247</v>
      </c>
    </row>
    <row r="13" spans="1:65" x14ac:dyDescent="0.35">
      <c r="B13">
        <v>100</v>
      </c>
      <c r="C13">
        <v>590</v>
      </c>
      <c r="D13">
        <v>1</v>
      </c>
      <c r="F13">
        <v>1</v>
      </c>
      <c r="G13">
        <v>4</v>
      </c>
      <c r="H13">
        <v>2</v>
      </c>
      <c r="K13">
        <v>2</v>
      </c>
      <c r="L13">
        <v>2</v>
      </c>
      <c r="O13">
        <v>3</v>
      </c>
      <c r="P13">
        <v>3</v>
      </c>
      <c r="S13">
        <v>2</v>
      </c>
      <c r="T13">
        <v>2</v>
      </c>
      <c r="X13">
        <v>6</v>
      </c>
      <c r="Y13">
        <v>4</v>
      </c>
      <c r="Z13">
        <v>6</v>
      </c>
      <c r="AA13">
        <v>6</v>
      </c>
      <c r="AB13">
        <v>22</v>
      </c>
      <c r="AC13">
        <v>0</v>
      </c>
      <c r="AD13">
        <v>2</v>
      </c>
      <c r="AE13">
        <v>5</v>
      </c>
      <c r="AF13" t="s">
        <v>68</v>
      </c>
      <c r="AG13" s="8">
        <v>6</v>
      </c>
      <c r="AH13">
        <v>13</v>
      </c>
      <c r="AI13">
        <v>0</v>
      </c>
      <c r="AK13">
        <v>4</v>
      </c>
      <c r="AL13">
        <v>5</v>
      </c>
      <c r="AM13">
        <v>5</v>
      </c>
      <c r="AN13">
        <v>4</v>
      </c>
      <c r="AO13">
        <v>18</v>
      </c>
      <c r="AP13">
        <v>0</v>
      </c>
      <c r="AQ13">
        <v>5</v>
      </c>
      <c r="AR13">
        <v>2</v>
      </c>
      <c r="AS13">
        <v>6</v>
      </c>
      <c r="AT13">
        <v>5</v>
      </c>
      <c r="AU13">
        <v>16</v>
      </c>
      <c r="AV13">
        <v>0</v>
      </c>
      <c r="AW13" t="s">
        <v>132</v>
      </c>
      <c r="AX13" s="5">
        <v>0</v>
      </c>
      <c r="AY13" s="5">
        <v>0</v>
      </c>
      <c r="AZ13" s="5">
        <v>0</v>
      </c>
      <c r="BA13" s="5">
        <v>1</v>
      </c>
      <c r="BB13" s="4"/>
      <c r="BC13" s="4"/>
      <c r="BD13" s="4"/>
      <c r="BE13" s="4"/>
      <c r="BF13" s="9">
        <v>4</v>
      </c>
      <c r="BJ13" t="s">
        <v>277</v>
      </c>
      <c r="BK13">
        <v>28</v>
      </c>
      <c r="BL13" t="s">
        <v>214</v>
      </c>
    </row>
    <row r="14" spans="1:65" x14ac:dyDescent="0.35">
      <c r="B14">
        <v>100</v>
      </c>
      <c r="C14">
        <v>1192</v>
      </c>
      <c r="D14">
        <v>1</v>
      </c>
      <c r="F14">
        <v>1</v>
      </c>
      <c r="I14">
        <v>6</v>
      </c>
      <c r="J14">
        <v>6</v>
      </c>
      <c r="M14">
        <v>6</v>
      </c>
      <c r="N14">
        <v>5</v>
      </c>
      <c r="Q14">
        <v>5</v>
      </c>
      <c r="R14">
        <v>6</v>
      </c>
      <c r="U14">
        <v>4</v>
      </c>
      <c r="V14">
        <v>4</v>
      </c>
      <c r="X14">
        <v>5</v>
      </c>
      <c r="Y14">
        <v>5</v>
      </c>
      <c r="Z14">
        <v>4</v>
      </c>
      <c r="AA14">
        <v>5</v>
      </c>
      <c r="AB14">
        <v>19</v>
      </c>
      <c r="AC14">
        <v>0</v>
      </c>
      <c r="AD14">
        <v>2</v>
      </c>
      <c r="AE14">
        <v>4</v>
      </c>
      <c r="AF14">
        <v>2300</v>
      </c>
      <c r="AG14" s="9">
        <v>2</v>
      </c>
      <c r="AH14">
        <v>8</v>
      </c>
      <c r="AI14">
        <v>1</v>
      </c>
      <c r="AK14">
        <v>4</v>
      </c>
      <c r="AL14">
        <v>4</v>
      </c>
      <c r="AM14">
        <v>6</v>
      </c>
      <c r="AN14">
        <v>4</v>
      </c>
      <c r="AO14">
        <v>18</v>
      </c>
      <c r="AP14">
        <v>0</v>
      </c>
      <c r="AQ14">
        <v>6</v>
      </c>
      <c r="AR14">
        <v>3</v>
      </c>
      <c r="AS14">
        <v>4</v>
      </c>
      <c r="AT14">
        <v>4</v>
      </c>
      <c r="AU14">
        <v>13</v>
      </c>
      <c r="AV14">
        <v>1</v>
      </c>
      <c r="AW14" t="s">
        <v>133</v>
      </c>
      <c r="AX14" s="5"/>
      <c r="AY14" s="5"/>
      <c r="AZ14" s="5"/>
      <c r="BA14" s="5"/>
      <c r="BB14" s="4">
        <v>0</v>
      </c>
      <c r="BC14" s="4">
        <v>0</v>
      </c>
      <c r="BD14" s="4">
        <v>0</v>
      </c>
      <c r="BE14" s="4">
        <v>1</v>
      </c>
      <c r="BF14" s="9">
        <v>4</v>
      </c>
      <c r="BJ14" t="s">
        <v>276</v>
      </c>
      <c r="BK14">
        <v>24</v>
      </c>
      <c r="BL14" t="s">
        <v>209</v>
      </c>
      <c r="BM14" t="s">
        <v>248</v>
      </c>
    </row>
    <row r="15" spans="1:65" x14ac:dyDescent="0.35">
      <c r="B15">
        <v>100</v>
      </c>
      <c r="C15">
        <v>457</v>
      </c>
      <c r="D15">
        <v>1</v>
      </c>
      <c r="F15">
        <v>1</v>
      </c>
      <c r="I15">
        <v>4</v>
      </c>
      <c r="J15">
        <v>4</v>
      </c>
      <c r="M15">
        <v>3</v>
      </c>
      <c r="N15">
        <v>3</v>
      </c>
      <c r="Q15">
        <v>4</v>
      </c>
      <c r="R15">
        <v>4</v>
      </c>
      <c r="U15">
        <v>2</v>
      </c>
      <c r="V15">
        <v>2</v>
      </c>
      <c r="X15">
        <v>4</v>
      </c>
      <c r="Y15">
        <v>5</v>
      </c>
      <c r="Z15">
        <v>4</v>
      </c>
      <c r="AA15">
        <v>3</v>
      </c>
      <c r="AB15">
        <v>16</v>
      </c>
      <c r="AC15">
        <v>0</v>
      </c>
      <c r="AD15">
        <v>2</v>
      </c>
      <c r="AE15">
        <v>3</v>
      </c>
      <c r="AF15">
        <v>2000</v>
      </c>
      <c r="AG15" s="9">
        <v>2</v>
      </c>
      <c r="AH15">
        <v>7</v>
      </c>
      <c r="AI15">
        <v>1</v>
      </c>
      <c r="AK15">
        <v>3</v>
      </c>
      <c r="AL15">
        <v>3</v>
      </c>
      <c r="AM15">
        <v>4</v>
      </c>
      <c r="AN15">
        <v>3</v>
      </c>
      <c r="AO15">
        <v>13</v>
      </c>
      <c r="AP15">
        <v>1</v>
      </c>
      <c r="AQ15">
        <v>5</v>
      </c>
      <c r="AR15">
        <v>3</v>
      </c>
      <c r="AS15">
        <v>5</v>
      </c>
      <c r="AT15">
        <v>5</v>
      </c>
      <c r="AU15">
        <v>16</v>
      </c>
      <c r="AV15">
        <v>0</v>
      </c>
      <c r="AX15" s="5"/>
      <c r="AY15" s="5"/>
      <c r="AZ15" s="5"/>
      <c r="BA15" s="5"/>
      <c r="BB15" s="4">
        <v>0</v>
      </c>
      <c r="BC15" s="4">
        <v>0</v>
      </c>
      <c r="BD15" s="4">
        <v>0</v>
      </c>
      <c r="BE15" s="4">
        <v>0</v>
      </c>
      <c r="BF15" s="9">
        <v>4</v>
      </c>
      <c r="BJ15" t="s">
        <v>276</v>
      </c>
      <c r="BK15">
        <v>25</v>
      </c>
      <c r="BL15" t="s">
        <v>209</v>
      </c>
    </row>
    <row r="16" spans="1:65" x14ac:dyDescent="0.35">
      <c r="B16">
        <v>100</v>
      </c>
      <c r="C16">
        <v>75279</v>
      </c>
      <c r="D16">
        <v>1</v>
      </c>
      <c r="F16">
        <v>1</v>
      </c>
      <c r="I16">
        <v>3</v>
      </c>
      <c r="J16">
        <v>5</v>
      </c>
      <c r="K16">
        <v>2</v>
      </c>
      <c r="L16">
        <v>3</v>
      </c>
      <c r="O16">
        <v>2</v>
      </c>
      <c r="P16">
        <v>3</v>
      </c>
      <c r="S16">
        <v>5</v>
      </c>
      <c r="T16">
        <v>5</v>
      </c>
      <c r="X16">
        <v>3</v>
      </c>
      <c r="Y16">
        <v>6</v>
      </c>
      <c r="Z16">
        <v>5</v>
      </c>
      <c r="AA16">
        <v>5</v>
      </c>
      <c r="AB16">
        <v>19</v>
      </c>
      <c r="AC16">
        <v>0</v>
      </c>
      <c r="AD16">
        <v>3</v>
      </c>
      <c r="AE16">
        <v>2</v>
      </c>
      <c r="AF16">
        <v>2500</v>
      </c>
      <c r="AG16" s="9">
        <v>2</v>
      </c>
      <c r="AH16">
        <v>7</v>
      </c>
      <c r="AI16">
        <v>1</v>
      </c>
      <c r="AK16">
        <v>3</v>
      </c>
      <c r="AL16">
        <v>3</v>
      </c>
      <c r="AM16">
        <v>5</v>
      </c>
      <c r="AN16">
        <v>5</v>
      </c>
      <c r="AO16">
        <v>16</v>
      </c>
      <c r="AP16">
        <v>0</v>
      </c>
      <c r="AQ16">
        <v>7</v>
      </c>
      <c r="AR16">
        <v>6</v>
      </c>
      <c r="AS16">
        <v>5</v>
      </c>
      <c r="AT16">
        <v>5</v>
      </c>
      <c r="AU16">
        <v>17</v>
      </c>
      <c r="AV16">
        <v>0</v>
      </c>
      <c r="AW16" t="s">
        <v>134</v>
      </c>
      <c r="AX16" s="5"/>
      <c r="AY16" s="5">
        <v>0</v>
      </c>
      <c r="AZ16" s="5">
        <v>0</v>
      </c>
      <c r="BA16" s="5">
        <v>1</v>
      </c>
      <c r="BB16" s="4">
        <v>1</v>
      </c>
      <c r="BC16" s="4"/>
      <c r="BD16" s="4"/>
      <c r="BE16" s="4"/>
      <c r="BF16" s="9">
        <v>4</v>
      </c>
      <c r="BJ16" t="s">
        <v>276</v>
      </c>
      <c r="BK16">
        <v>23</v>
      </c>
      <c r="BL16" t="s">
        <v>209</v>
      </c>
      <c r="BM16" t="s">
        <v>249</v>
      </c>
    </row>
    <row r="17" spans="2:65" x14ac:dyDescent="0.35">
      <c r="B17">
        <v>100</v>
      </c>
      <c r="C17">
        <v>338</v>
      </c>
      <c r="D17">
        <v>1</v>
      </c>
      <c r="F17">
        <v>1</v>
      </c>
      <c r="G17">
        <v>2</v>
      </c>
      <c r="H17">
        <v>2</v>
      </c>
      <c r="M17">
        <v>3</v>
      </c>
      <c r="N17">
        <v>2</v>
      </c>
      <c r="Q17">
        <v>1</v>
      </c>
      <c r="R17">
        <v>1</v>
      </c>
      <c r="S17">
        <v>5</v>
      </c>
      <c r="T17">
        <v>5</v>
      </c>
      <c r="X17">
        <v>2</v>
      </c>
      <c r="Y17">
        <v>6</v>
      </c>
      <c r="Z17">
        <v>6</v>
      </c>
      <c r="AA17">
        <v>5</v>
      </c>
      <c r="AB17">
        <v>19</v>
      </c>
      <c r="AC17">
        <v>0</v>
      </c>
      <c r="AD17">
        <v>2</v>
      </c>
      <c r="AE17">
        <v>2</v>
      </c>
      <c r="AF17">
        <v>2500</v>
      </c>
      <c r="AG17" s="9">
        <v>2</v>
      </c>
      <c r="AH17">
        <v>6</v>
      </c>
      <c r="AI17">
        <v>1</v>
      </c>
      <c r="AK17">
        <v>6</v>
      </c>
      <c r="AL17">
        <v>6</v>
      </c>
      <c r="AM17">
        <v>6</v>
      </c>
      <c r="AN17">
        <v>6</v>
      </c>
      <c r="AO17">
        <v>24</v>
      </c>
      <c r="AP17">
        <v>0</v>
      </c>
      <c r="AQ17">
        <v>5</v>
      </c>
      <c r="AR17">
        <v>6</v>
      </c>
      <c r="AS17">
        <v>6</v>
      </c>
      <c r="AT17">
        <v>6</v>
      </c>
      <c r="AU17">
        <v>21</v>
      </c>
      <c r="AV17">
        <v>0</v>
      </c>
      <c r="AX17" s="5">
        <v>0</v>
      </c>
      <c r="AY17" s="5"/>
      <c r="AZ17" s="5"/>
      <c r="BA17" s="5">
        <v>0</v>
      </c>
      <c r="BB17" s="4"/>
      <c r="BC17" s="4">
        <v>0</v>
      </c>
      <c r="BD17" s="4">
        <v>0</v>
      </c>
      <c r="BE17" s="4"/>
      <c r="BF17" s="9">
        <v>4</v>
      </c>
      <c r="BJ17" t="s">
        <v>276</v>
      </c>
      <c r="BK17">
        <v>19</v>
      </c>
      <c r="BL17" t="s">
        <v>209</v>
      </c>
      <c r="BM17" t="s">
        <v>250</v>
      </c>
    </row>
    <row r="18" spans="2:65" x14ac:dyDescent="0.35">
      <c r="B18">
        <v>100</v>
      </c>
      <c r="C18">
        <v>321</v>
      </c>
      <c r="D18">
        <v>1</v>
      </c>
      <c r="F18">
        <v>1</v>
      </c>
      <c r="I18">
        <v>2</v>
      </c>
      <c r="J18">
        <v>2</v>
      </c>
      <c r="K18">
        <v>1</v>
      </c>
      <c r="L18">
        <v>2</v>
      </c>
      <c r="Q18">
        <v>4</v>
      </c>
      <c r="R18">
        <v>3</v>
      </c>
      <c r="U18">
        <v>6</v>
      </c>
      <c r="V18">
        <v>6</v>
      </c>
      <c r="X18">
        <v>7</v>
      </c>
      <c r="Y18">
        <v>7</v>
      </c>
      <c r="Z18">
        <v>7</v>
      </c>
      <c r="AA18">
        <v>7</v>
      </c>
      <c r="AB18">
        <v>28</v>
      </c>
      <c r="AC18">
        <v>0</v>
      </c>
      <c r="AD18">
        <v>3</v>
      </c>
      <c r="AE18">
        <v>3</v>
      </c>
      <c r="AF18">
        <v>1700</v>
      </c>
      <c r="AG18">
        <v>2</v>
      </c>
      <c r="AH18">
        <v>8</v>
      </c>
      <c r="AI18">
        <v>1</v>
      </c>
      <c r="AK18">
        <v>1</v>
      </c>
      <c r="AL18">
        <v>2</v>
      </c>
      <c r="AM18">
        <v>2</v>
      </c>
      <c r="AN18">
        <v>2</v>
      </c>
      <c r="AO18">
        <v>7</v>
      </c>
      <c r="AP18">
        <v>1</v>
      </c>
      <c r="AQ18">
        <v>3</v>
      </c>
      <c r="AR18">
        <v>1</v>
      </c>
      <c r="AS18">
        <v>1</v>
      </c>
      <c r="AT18">
        <v>2</v>
      </c>
      <c r="AU18">
        <v>9</v>
      </c>
      <c r="AV18">
        <v>1</v>
      </c>
      <c r="AW18" t="s">
        <v>112</v>
      </c>
      <c r="AX18" s="5"/>
      <c r="AY18" s="5">
        <v>0</v>
      </c>
      <c r="AZ18" s="5"/>
      <c r="BA18" s="5"/>
      <c r="BB18" s="4">
        <v>0</v>
      </c>
      <c r="BC18" s="4"/>
      <c r="BD18" s="4">
        <v>0</v>
      </c>
      <c r="BE18" s="4">
        <v>0</v>
      </c>
      <c r="BF18" s="9">
        <v>4</v>
      </c>
      <c r="BJ18" t="s">
        <v>277</v>
      </c>
      <c r="BK18">
        <v>25</v>
      </c>
      <c r="BL18" t="s">
        <v>223</v>
      </c>
    </row>
    <row r="19" spans="2:65" x14ac:dyDescent="0.35">
      <c r="B19">
        <v>100</v>
      </c>
      <c r="C19">
        <v>324</v>
      </c>
      <c r="D19">
        <v>1</v>
      </c>
      <c r="F19">
        <v>1</v>
      </c>
      <c r="G19">
        <v>2</v>
      </c>
      <c r="H19">
        <v>2</v>
      </c>
      <c r="K19">
        <v>2</v>
      </c>
      <c r="L19">
        <v>2</v>
      </c>
      <c r="O19">
        <v>4</v>
      </c>
      <c r="P19">
        <v>3</v>
      </c>
      <c r="U19">
        <v>4</v>
      </c>
      <c r="V19">
        <v>3</v>
      </c>
      <c r="X19">
        <v>5</v>
      </c>
      <c r="Y19">
        <v>3</v>
      </c>
      <c r="Z19">
        <v>4</v>
      </c>
      <c r="AA19">
        <v>5</v>
      </c>
      <c r="AB19">
        <v>17</v>
      </c>
      <c r="AC19">
        <v>0</v>
      </c>
      <c r="AD19">
        <v>2</v>
      </c>
      <c r="AE19">
        <v>3</v>
      </c>
      <c r="AF19">
        <v>2500</v>
      </c>
      <c r="AG19" s="9">
        <v>2</v>
      </c>
      <c r="AH19">
        <v>7</v>
      </c>
      <c r="AI19">
        <v>1</v>
      </c>
      <c r="AK19">
        <v>4</v>
      </c>
      <c r="AL19">
        <v>3</v>
      </c>
      <c r="AM19">
        <v>3</v>
      </c>
      <c r="AN19">
        <v>5</v>
      </c>
      <c r="AO19">
        <v>15</v>
      </c>
      <c r="AP19">
        <v>1</v>
      </c>
      <c r="AQ19">
        <v>6</v>
      </c>
      <c r="AR19">
        <v>6</v>
      </c>
      <c r="AS19">
        <v>4</v>
      </c>
      <c r="AT19">
        <v>4</v>
      </c>
      <c r="AU19">
        <v>16</v>
      </c>
      <c r="AV19">
        <v>0</v>
      </c>
      <c r="AW19" t="s">
        <v>142</v>
      </c>
      <c r="AX19" s="5">
        <v>1</v>
      </c>
      <c r="AY19" s="5">
        <v>0</v>
      </c>
      <c r="AZ19" s="5">
        <v>0</v>
      </c>
      <c r="BA19" s="5"/>
      <c r="BB19" s="4"/>
      <c r="BC19" s="4"/>
      <c r="BD19" s="4"/>
      <c r="BE19" s="4">
        <v>0</v>
      </c>
      <c r="BF19" s="9">
        <v>4</v>
      </c>
      <c r="BJ19" t="s">
        <v>277</v>
      </c>
      <c r="BK19">
        <v>22</v>
      </c>
      <c r="BL19" t="s">
        <v>209</v>
      </c>
    </row>
    <row r="20" spans="2:65" x14ac:dyDescent="0.35">
      <c r="B20">
        <v>100</v>
      </c>
      <c r="C20">
        <v>469</v>
      </c>
      <c r="D20">
        <v>1</v>
      </c>
      <c r="F20">
        <v>1</v>
      </c>
      <c r="G20">
        <v>2</v>
      </c>
      <c r="H20">
        <v>2</v>
      </c>
      <c r="M20">
        <v>7</v>
      </c>
      <c r="N20">
        <v>6</v>
      </c>
      <c r="Q20">
        <v>6</v>
      </c>
      <c r="R20">
        <v>6</v>
      </c>
      <c r="U20">
        <v>6</v>
      </c>
      <c r="V20">
        <v>7</v>
      </c>
      <c r="X20">
        <v>5</v>
      </c>
      <c r="Y20">
        <v>5</v>
      </c>
      <c r="Z20">
        <v>6</v>
      </c>
      <c r="AA20">
        <v>5</v>
      </c>
      <c r="AB20">
        <v>21</v>
      </c>
      <c r="AC20">
        <v>0</v>
      </c>
      <c r="AD20">
        <v>1</v>
      </c>
      <c r="AE20">
        <v>3</v>
      </c>
      <c r="AF20">
        <v>3000</v>
      </c>
      <c r="AG20" s="9">
        <v>2</v>
      </c>
      <c r="AH20">
        <v>6</v>
      </c>
      <c r="AI20">
        <v>1</v>
      </c>
      <c r="AK20">
        <v>1</v>
      </c>
      <c r="AL20">
        <v>1</v>
      </c>
      <c r="AM20">
        <v>1</v>
      </c>
      <c r="AN20">
        <v>3</v>
      </c>
      <c r="AO20">
        <v>6</v>
      </c>
      <c r="AP20">
        <v>1</v>
      </c>
      <c r="AQ20">
        <v>7</v>
      </c>
      <c r="AR20">
        <v>3</v>
      </c>
      <c r="AS20">
        <v>2</v>
      </c>
      <c r="AT20">
        <v>1</v>
      </c>
      <c r="AU20">
        <v>7</v>
      </c>
      <c r="AV20">
        <v>1</v>
      </c>
      <c r="AW20" t="s">
        <v>146</v>
      </c>
      <c r="AX20" s="5">
        <v>0</v>
      </c>
      <c r="AY20" s="5"/>
      <c r="AZ20" s="5"/>
      <c r="BA20" s="5"/>
      <c r="BB20" s="4"/>
      <c r="BC20" s="4">
        <v>0</v>
      </c>
      <c r="BD20" s="4">
        <v>1</v>
      </c>
      <c r="BE20" s="4">
        <v>1</v>
      </c>
      <c r="BF20" s="9">
        <v>4</v>
      </c>
      <c r="BJ20" t="s">
        <v>277</v>
      </c>
      <c r="BK20">
        <v>24</v>
      </c>
      <c r="BL20" t="s">
        <v>209</v>
      </c>
      <c r="BM20" t="s">
        <v>254</v>
      </c>
    </row>
    <row r="21" spans="2:65" x14ac:dyDescent="0.35">
      <c r="B21">
        <v>97</v>
      </c>
      <c r="C21">
        <v>379</v>
      </c>
      <c r="D21">
        <v>0</v>
      </c>
      <c r="F21">
        <v>1</v>
      </c>
      <c r="I21">
        <v>4</v>
      </c>
      <c r="J21">
        <v>5</v>
      </c>
      <c r="M21">
        <v>3</v>
      </c>
      <c r="N21">
        <v>5</v>
      </c>
      <c r="O21">
        <v>3</v>
      </c>
      <c r="P21">
        <v>3</v>
      </c>
      <c r="U21">
        <v>3</v>
      </c>
      <c r="V21">
        <v>2</v>
      </c>
      <c r="X21">
        <v>6</v>
      </c>
      <c r="Y21">
        <v>6</v>
      </c>
      <c r="Z21">
        <v>5</v>
      </c>
      <c r="AA21">
        <v>5</v>
      </c>
      <c r="AB21">
        <v>22</v>
      </c>
      <c r="AC21">
        <v>0</v>
      </c>
      <c r="AD21">
        <v>2</v>
      </c>
      <c r="AE21">
        <v>6</v>
      </c>
      <c r="AF21" t="s">
        <v>76</v>
      </c>
      <c r="AG21" s="8">
        <v>6</v>
      </c>
      <c r="AH21">
        <v>14</v>
      </c>
      <c r="AI21">
        <v>0</v>
      </c>
      <c r="AK21">
        <v>3</v>
      </c>
      <c r="AL21">
        <v>4</v>
      </c>
      <c r="AM21">
        <v>3</v>
      </c>
      <c r="AN21">
        <v>3</v>
      </c>
      <c r="AO21">
        <v>13</v>
      </c>
      <c r="AP21">
        <v>1</v>
      </c>
      <c r="AQ21">
        <v>5</v>
      </c>
      <c r="AR21">
        <v>3</v>
      </c>
      <c r="AS21">
        <v>3</v>
      </c>
      <c r="AT21">
        <v>3</v>
      </c>
      <c r="AU21">
        <v>12</v>
      </c>
      <c r="AV21">
        <v>1</v>
      </c>
      <c r="AW21" t="s">
        <v>150</v>
      </c>
      <c r="AX21" s="5"/>
      <c r="AY21" s="5"/>
      <c r="AZ21" s="5">
        <v>0</v>
      </c>
      <c r="BA21" s="5"/>
      <c r="BB21" s="4">
        <v>0</v>
      </c>
      <c r="BC21" s="4">
        <v>0</v>
      </c>
      <c r="BD21" s="4"/>
      <c r="BE21" s="4">
        <v>1</v>
      </c>
      <c r="BF21" s="9">
        <v>4</v>
      </c>
      <c r="BJ21" t="s">
        <v>276</v>
      </c>
      <c r="BK21">
        <v>23</v>
      </c>
      <c r="BL21" t="s">
        <v>214</v>
      </c>
    </row>
    <row r="22" spans="2:65" x14ac:dyDescent="0.35">
      <c r="B22">
        <v>100</v>
      </c>
      <c r="C22">
        <v>699</v>
      </c>
      <c r="D22">
        <v>1</v>
      </c>
      <c r="F22">
        <v>1</v>
      </c>
      <c r="I22">
        <v>5</v>
      </c>
      <c r="J22">
        <v>5</v>
      </c>
      <c r="M22">
        <v>5</v>
      </c>
      <c r="N22">
        <v>5</v>
      </c>
      <c r="Q22">
        <v>3</v>
      </c>
      <c r="R22">
        <v>3</v>
      </c>
      <c r="S22">
        <v>3</v>
      </c>
      <c r="T22">
        <v>5</v>
      </c>
      <c r="X22">
        <v>3</v>
      </c>
      <c r="Y22">
        <v>3</v>
      </c>
      <c r="Z22">
        <v>5</v>
      </c>
      <c r="AA22">
        <v>5</v>
      </c>
      <c r="AB22">
        <v>16</v>
      </c>
      <c r="AC22">
        <v>0</v>
      </c>
      <c r="AD22">
        <v>3</v>
      </c>
      <c r="AE22">
        <v>3</v>
      </c>
      <c r="AF22" t="s">
        <v>79</v>
      </c>
      <c r="AG22">
        <v>2</v>
      </c>
      <c r="AH22">
        <v>8</v>
      </c>
      <c r="AI22">
        <v>1</v>
      </c>
      <c r="AK22">
        <v>2</v>
      </c>
      <c r="AL22">
        <v>2</v>
      </c>
      <c r="AM22">
        <v>3</v>
      </c>
      <c r="AN22">
        <v>2</v>
      </c>
      <c r="AO22">
        <v>9</v>
      </c>
      <c r="AP22">
        <v>1</v>
      </c>
      <c r="AQ22">
        <v>5</v>
      </c>
      <c r="AR22">
        <v>4</v>
      </c>
      <c r="AS22">
        <v>3</v>
      </c>
      <c r="AT22">
        <v>3</v>
      </c>
      <c r="AU22">
        <v>13</v>
      </c>
      <c r="AV22">
        <v>1</v>
      </c>
      <c r="AW22" t="s">
        <v>156</v>
      </c>
      <c r="AX22" s="5"/>
      <c r="AY22" s="5"/>
      <c r="AZ22" s="5"/>
      <c r="BA22" s="5">
        <v>1</v>
      </c>
      <c r="BB22" s="4">
        <v>0</v>
      </c>
      <c r="BC22" s="4">
        <v>1</v>
      </c>
      <c r="BD22" s="4">
        <v>1</v>
      </c>
      <c r="BE22" s="4"/>
      <c r="BF22" s="9">
        <v>4</v>
      </c>
      <c r="BJ22" t="s">
        <v>276</v>
      </c>
      <c r="BK22">
        <v>22</v>
      </c>
      <c r="BL22" t="s">
        <v>228</v>
      </c>
      <c r="BM22" t="s">
        <v>257</v>
      </c>
    </row>
    <row r="23" spans="2:65" x14ac:dyDescent="0.35">
      <c r="B23">
        <v>100</v>
      </c>
      <c r="C23">
        <v>1164</v>
      </c>
      <c r="D23">
        <v>1</v>
      </c>
      <c r="F23">
        <v>1</v>
      </c>
      <c r="G23">
        <v>4</v>
      </c>
      <c r="H23">
        <v>2</v>
      </c>
      <c r="M23">
        <v>6</v>
      </c>
      <c r="N23">
        <v>6</v>
      </c>
      <c r="Q23">
        <v>3</v>
      </c>
      <c r="R23">
        <v>2</v>
      </c>
      <c r="U23">
        <v>3</v>
      </c>
      <c r="V23">
        <v>2</v>
      </c>
      <c r="X23">
        <v>3</v>
      </c>
      <c r="Y23">
        <v>5</v>
      </c>
      <c r="Z23">
        <v>6</v>
      </c>
      <c r="AA23">
        <v>6</v>
      </c>
      <c r="AB23">
        <v>20</v>
      </c>
      <c r="AC23">
        <v>0</v>
      </c>
      <c r="AD23">
        <v>4</v>
      </c>
      <c r="AE23">
        <v>4</v>
      </c>
      <c r="AF23">
        <v>1800</v>
      </c>
      <c r="AG23">
        <v>2</v>
      </c>
      <c r="AH23">
        <v>10</v>
      </c>
      <c r="AI23">
        <v>1</v>
      </c>
      <c r="AK23">
        <v>5</v>
      </c>
      <c r="AL23">
        <v>4</v>
      </c>
      <c r="AM23">
        <v>4</v>
      </c>
      <c r="AN23">
        <v>5</v>
      </c>
      <c r="AO23">
        <v>18</v>
      </c>
      <c r="AP23">
        <v>0</v>
      </c>
      <c r="AQ23">
        <v>7</v>
      </c>
      <c r="AR23">
        <v>3</v>
      </c>
      <c r="AS23">
        <v>5</v>
      </c>
      <c r="AT23">
        <v>6</v>
      </c>
      <c r="AU23">
        <v>15</v>
      </c>
      <c r="AV23">
        <v>1</v>
      </c>
      <c r="AW23" t="s">
        <v>157</v>
      </c>
      <c r="AX23" s="5">
        <v>0</v>
      </c>
      <c r="AY23" s="5"/>
      <c r="AZ23" s="5"/>
      <c r="BA23" s="5"/>
      <c r="BB23" s="4"/>
      <c r="BC23" s="4">
        <v>0</v>
      </c>
      <c r="BD23" s="4">
        <v>0</v>
      </c>
      <c r="BE23" s="4">
        <v>0</v>
      </c>
      <c r="BF23" s="9">
        <v>4</v>
      </c>
      <c r="BJ23" t="s">
        <v>277</v>
      </c>
      <c r="BK23">
        <v>23</v>
      </c>
      <c r="BL23" t="s">
        <v>209</v>
      </c>
    </row>
    <row r="24" spans="2:65" x14ac:dyDescent="0.35">
      <c r="B24">
        <v>100</v>
      </c>
      <c r="C24">
        <v>530</v>
      </c>
      <c r="D24">
        <v>1</v>
      </c>
      <c r="F24">
        <v>1</v>
      </c>
      <c r="G24">
        <v>1</v>
      </c>
      <c r="H24">
        <v>1</v>
      </c>
      <c r="K24">
        <v>3</v>
      </c>
      <c r="L24">
        <v>3</v>
      </c>
      <c r="Q24">
        <v>3</v>
      </c>
      <c r="R24">
        <v>3</v>
      </c>
      <c r="S24">
        <v>5</v>
      </c>
      <c r="T24">
        <v>6</v>
      </c>
      <c r="X24">
        <v>7</v>
      </c>
      <c r="Y24">
        <v>6</v>
      </c>
      <c r="Z24">
        <v>6</v>
      </c>
      <c r="AA24">
        <v>6</v>
      </c>
      <c r="AB24">
        <v>25</v>
      </c>
      <c r="AC24">
        <v>0</v>
      </c>
      <c r="AD24">
        <v>3</v>
      </c>
      <c r="AE24">
        <v>5</v>
      </c>
      <c r="AF24">
        <v>2500</v>
      </c>
      <c r="AG24" s="9">
        <v>2</v>
      </c>
      <c r="AH24">
        <v>10</v>
      </c>
      <c r="AI24">
        <v>1</v>
      </c>
      <c r="AK24">
        <v>6</v>
      </c>
      <c r="AL24">
        <v>6</v>
      </c>
      <c r="AM24">
        <v>6</v>
      </c>
      <c r="AN24">
        <v>6</v>
      </c>
      <c r="AO24">
        <v>24</v>
      </c>
      <c r="AP24">
        <v>0</v>
      </c>
      <c r="AQ24">
        <v>4</v>
      </c>
      <c r="AR24">
        <v>5</v>
      </c>
      <c r="AS24">
        <v>3</v>
      </c>
      <c r="AT24">
        <v>5</v>
      </c>
      <c r="AU24">
        <v>17</v>
      </c>
      <c r="AV24">
        <v>0</v>
      </c>
      <c r="AW24" t="s">
        <v>161</v>
      </c>
      <c r="AX24" s="5">
        <v>0</v>
      </c>
      <c r="AY24" s="5">
        <v>1</v>
      </c>
      <c r="AZ24" s="5"/>
      <c r="BA24" s="5">
        <v>0</v>
      </c>
      <c r="BB24" s="4"/>
      <c r="BC24" s="4"/>
      <c r="BD24" s="4">
        <v>0</v>
      </c>
      <c r="BE24" s="4"/>
      <c r="BF24" s="9">
        <v>4</v>
      </c>
      <c r="BJ24" t="s">
        <v>277</v>
      </c>
      <c r="BK24">
        <v>23</v>
      </c>
      <c r="BL24" t="s">
        <v>209</v>
      </c>
    </row>
    <row r="25" spans="2:65" x14ac:dyDescent="0.35">
      <c r="B25">
        <v>100</v>
      </c>
      <c r="C25">
        <v>840</v>
      </c>
      <c r="D25">
        <v>1</v>
      </c>
      <c r="F25">
        <v>1</v>
      </c>
      <c r="G25">
        <v>1</v>
      </c>
      <c r="H25">
        <v>1</v>
      </c>
      <c r="K25">
        <v>6</v>
      </c>
      <c r="L25">
        <v>7</v>
      </c>
      <c r="O25">
        <v>2</v>
      </c>
      <c r="P25">
        <v>2</v>
      </c>
      <c r="S25">
        <v>3</v>
      </c>
      <c r="T25">
        <v>5</v>
      </c>
      <c r="X25">
        <v>5</v>
      </c>
      <c r="Y25">
        <v>2</v>
      </c>
      <c r="Z25">
        <v>6</v>
      </c>
      <c r="AA25">
        <v>6</v>
      </c>
      <c r="AB25">
        <v>19</v>
      </c>
      <c r="AC25">
        <v>0</v>
      </c>
      <c r="AD25">
        <v>2</v>
      </c>
      <c r="AE25">
        <v>2</v>
      </c>
      <c r="AF25" t="s">
        <v>83</v>
      </c>
      <c r="AG25">
        <v>2</v>
      </c>
      <c r="AH25">
        <v>6</v>
      </c>
      <c r="AI25">
        <v>1</v>
      </c>
      <c r="AK25">
        <v>2</v>
      </c>
      <c r="AL25">
        <v>1</v>
      </c>
      <c r="AM25">
        <v>1</v>
      </c>
      <c r="AN25">
        <v>1</v>
      </c>
      <c r="AO25">
        <v>5</v>
      </c>
      <c r="AP25">
        <v>1</v>
      </c>
      <c r="AQ25">
        <v>1</v>
      </c>
      <c r="AR25">
        <v>3</v>
      </c>
      <c r="AS25">
        <v>4</v>
      </c>
      <c r="AT25">
        <v>2</v>
      </c>
      <c r="AU25">
        <v>16</v>
      </c>
      <c r="AV25">
        <v>0</v>
      </c>
      <c r="AW25" t="s">
        <v>154</v>
      </c>
      <c r="AX25" s="5">
        <v>1</v>
      </c>
      <c r="AY25" s="5">
        <v>0</v>
      </c>
      <c r="AZ25" s="5">
        <v>0</v>
      </c>
      <c r="BA25" s="5">
        <v>0</v>
      </c>
      <c r="BB25" s="4"/>
      <c r="BC25" s="4"/>
      <c r="BD25" s="4"/>
      <c r="BE25" s="4"/>
      <c r="BF25" s="9">
        <v>4</v>
      </c>
      <c r="BJ25" t="s">
        <v>277</v>
      </c>
      <c r="BK25">
        <v>26</v>
      </c>
      <c r="BL25" t="s">
        <v>213</v>
      </c>
    </row>
    <row r="26" spans="2:65" x14ac:dyDescent="0.35">
      <c r="B26">
        <v>100</v>
      </c>
      <c r="C26">
        <v>458</v>
      </c>
      <c r="D26">
        <v>1</v>
      </c>
      <c r="F26">
        <v>1</v>
      </c>
      <c r="I26">
        <v>5</v>
      </c>
      <c r="J26">
        <v>5</v>
      </c>
      <c r="K26">
        <v>3</v>
      </c>
      <c r="L26">
        <v>1</v>
      </c>
      <c r="O26">
        <v>3</v>
      </c>
      <c r="P26">
        <v>3</v>
      </c>
      <c r="S26">
        <v>3</v>
      </c>
      <c r="T26">
        <v>5</v>
      </c>
      <c r="X26">
        <v>5</v>
      </c>
      <c r="Y26">
        <v>5</v>
      </c>
      <c r="Z26">
        <v>5</v>
      </c>
      <c r="AA26">
        <v>5</v>
      </c>
      <c r="AB26">
        <v>20</v>
      </c>
      <c r="AC26">
        <v>0</v>
      </c>
      <c r="AD26">
        <v>3</v>
      </c>
      <c r="AE26">
        <v>3</v>
      </c>
      <c r="AF26" t="s">
        <v>85</v>
      </c>
      <c r="AG26" s="9">
        <v>2</v>
      </c>
      <c r="AH26">
        <v>8</v>
      </c>
      <c r="AI26">
        <v>1</v>
      </c>
      <c r="AK26">
        <v>3</v>
      </c>
      <c r="AL26">
        <v>3</v>
      </c>
      <c r="AM26">
        <v>5</v>
      </c>
      <c r="AN26">
        <v>3</v>
      </c>
      <c r="AO26">
        <v>14</v>
      </c>
      <c r="AP26">
        <v>1</v>
      </c>
      <c r="AQ26">
        <v>5</v>
      </c>
      <c r="AR26">
        <v>5</v>
      </c>
      <c r="AS26">
        <v>7</v>
      </c>
      <c r="AT26">
        <v>5</v>
      </c>
      <c r="AU26">
        <v>20</v>
      </c>
      <c r="AV26">
        <v>0</v>
      </c>
      <c r="AW26" t="s">
        <v>162</v>
      </c>
      <c r="AX26" s="5"/>
      <c r="AY26" s="5">
        <v>0</v>
      </c>
      <c r="AZ26" s="5">
        <v>0</v>
      </c>
      <c r="BA26" s="5">
        <v>0</v>
      </c>
      <c r="BB26" s="4">
        <v>0</v>
      </c>
      <c r="BC26" s="4"/>
      <c r="BD26" s="4"/>
      <c r="BE26" s="4"/>
      <c r="BF26" s="9">
        <v>4</v>
      </c>
      <c r="BJ26" t="s">
        <v>277</v>
      </c>
      <c r="BK26">
        <v>22</v>
      </c>
      <c r="BL26" t="s">
        <v>209</v>
      </c>
    </row>
    <row r="27" spans="2:65" x14ac:dyDescent="0.35">
      <c r="B27">
        <v>100</v>
      </c>
      <c r="C27">
        <v>832</v>
      </c>
      <c r="D27">
        <v>1</v>
      </c>
      <c r="F27">
        <v>1</v>
      </c>
      <c r="G27">
        <v>5</v>
      </c>
      <c r="H27">
        <v>4</v>
      </c>
      <c r="K27">
        <v>5</v>
      </c>
      <c r="L27">
        <v>7</v>
      </c>
      <c r="O27">
        <v>7</v>
      </c>
      <c r="P27">
        <v>7</v>
      </c>
      <c r="U27">
        <v>7</v>
      </c>
      <c r="V27">
        <v>7</v>
      </c>
      <c r="X27">
        <v>3</v>
      </c>
      <c r="Y27">
        <v>4</v>
      </c>
      <c r="Z27">
        <v>6</v>
      </c>
      <c r="AA27">
        <v>4</v>
      </c>
      <c r="AB27">
        <v>17</v>
      </c>
      <c r="AC27">
        <v>0</v>
      </c>
      <c r="AD27">
        <v>3</v>
      </c>
      <c r="AE27">
        <v>6</v>
      </c>
      <c r="AF27" t="s">
        <v>75</v>
      </c>
      <c r="AG27" s="8">
        <v>6</v>
      </c>
      <c r="AH27">
        <v>15</v>
      </c>
      <c r="AI27">
        <v>0</v>
      </c>
      <c r="AK27">
        <v>1</v>
      </c>
      <c r="AL27">
        <v>2</v>
      </c>
      <c r="AM27">
        <v>2</v>
      </c>
      <c r="AN27">
        <v>2</v>
      </c>
      <c r="AO27">
        <v>7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10</v>
      </c>
      <c r="AV27">
        <v>1</v>
      </c>
      <c r="AW27" t="s">
        <v>129</v>
      </c>
      <c r="AX27" s="5">
        <v>0</v>
      </c>
      <c r="AY27" s="5">
        <v>0</v>
      </c>
      <c r="AZ27" s="5">
        <v>0</v>
      </c>
      <c r="BA27" s="5"/>
      <c r="BB27" s="4"/>
      <c r="BC27" s="4"/>
      <c r="BD27" s="4"/>
      <c r="BE27" s="4">
        <v>0</v>
      </c>
      <c r="BF27" s="9">
        <v>4</v>
      </c>
      <c r="BJ27" t="s">
        <v>276</v>
      </c>
      <c r="BK27">
        <v>54</v>
      </c>
      <c r="BL27" t="s">
        <v>213</v>
      </c>
      <c r="BM27" t="s">
        <v>262</v>
      </c>
    </row>
    <row r="28" spans="2:65" x14ac:dyDescent="0.35">
      <c r="B28">
        <v>100</v>
      </c>
      <c r="C28">
        <v>698</v>
      </c>
      <c r="D28">
        <v>1</v>
      </c>
      <c r="F28">
        <v>1</v>
      </c>
      <c r="I28">
        <v>6</v>
      </c>
      <c r="J28">
        <v>5</v>
      </c>
      <c r="K28">
        <v>6</v>
      </c>
      <c r="L28">
        <v>6</v>
      </c>
      <c r="O28">
        <v>2</v>
      </c>
      <c r="P28">
        <v>2</v>
      </c>
      <c r="S28">
        <v>3</v>
      </c>
      <c r="T28">
        <v>2</v>
      </c>
      <c r="X28">
        <v>6</v>
      </c>
      <c r="Y28">
        <v>6</v>
      </c>
      <c r="Z28">
        <v>5</v>
      </c>
      <c r="AA28">
        <v>4</v>
      </c>
      <c r="AB28">
        <v>21</v>
      </c>
      <c r="AC28">
        <v>0</v>
      </c>
      <c r="AD28">
        <v>2</v>
      </c>
      <c r="AE28">
        <v>2</v>
      </c>
      <c r="AF28">
        <v>2000</v>
      </c>
      <c r="AG28" s="9">
        <v>2</v>
      </c>
      <c r="AH28">
        <v>6</v>
      </c>
      <c r="AI28">
        <v>1</v>
      </c>
      <c r="AK28">
        <v>6</v>
      </c>
      <c r="AL28">
        <v>6</v>
      </c>
      <c r="AM28">
        <v>4</v>
      </c>
      <c r="AN28">
        <v>3</v>
      </c>
      <c r="AO28">
        <v>19</v>
      </c>
      <c r="AP28">
        <v>0</v>
      </c>
      <c r="AQ28">
        <v>6</v>
      </c>
      <c r="AR28">
        <v>2</v>
      </c>
      <c r="AS28">
        <v>2</v>
      </c>
      <c r="AT28">
        <v>2</v>
      </c>
      <c r="AU28">
        <v>8</v>
      </c>
      <c r="AV28">
        <v>1</v>
      </c>
      <c r="AW28" t="s">
        <v>171</v>
      </c>
      <c r="AX28" s="5"/>
      <c r="AY28" s="5">
        <v>0</v>
      </c>
      <c r="AZ28" s="5">
        <v>0</v>
      </c>
      <c r="BA28" s="5">
        <v>1</v>
      </c>
      <c r="BB28" s="4">
        <v>0</v>
      </c>
      <c r="BC28" s="4"/>
      <c r="BD28" s="4"/>
      <c r="BE28" s="4"/>
      <c r="BF28" s="9">
        <v>4</v>
      </c>
      <c r="BJ28" t="s">
        <v>276</v>
      </c>
      <c r="BK28">
        <v>21</v>
      </c>
      <c r="BL28" t="s">
        <v>209</v>
      </c>
      <c r="BM28" t="s">
        <v>266</v>
      </c>
    </row>
    <row r="29" spans="2:65" x14ac:dyDescent="0.35">
      <c r="B29">
        <v>97</v>
      </c>
      <c r="C29">
        <v>329</v>
      </c>
      <c r="D29">
        <v>0</v>
      </c>
      <c r="F29">
        <v>1</v>
      </c>
      <c r="G29">
        <v>3</v>
      </c>
      <c r="H29">
        <v>2</v>
      </c>
      <c r="M29">
        <v>6</v>
      </c>
      <c r="N29">
        <v>6</v>
      </c>
      <c r="O29">
        <v>3</v>
      </c>
      <c r="P29">
        <v>2</v>
      </c>
      <c r="U29">
        <v>2</v>
      </c>
      <c r="V29">
        <v>2</v>
      </c>
      <c r="X29">
        <v>6</v>
      </c>
      <c r="Y29">
        <v>6</v>
      </c>
      <c r="Z29">
        <v>6</v>
      </c>
      <c r="AA29">
        <v>6</v>
      </c>
      <c r="AB29">
        <v>24</v>
      </c>
      <c r="AC29">
        <v>0</v>
      </c>
      <c r="AD29">
        <v>6</v>
      </c>
      <c r="AE29">
        <v>6</v>
      </c>
      <c r="AF29">
        <v>3500</v>
      </c>
      <c r="AG29" s="8">
        <v>6</v>
      </c>
      <c r="AH29">
        <v>18</v>
      </c>
      <c r="AI29">
        <v>0</v>
      </c>
      <c r="AK29">
        <v>2</v>
      </c>
      <c r="AL29">
        <v>2</v>
      </c>
      <c r="AM29">
        <v>5</v>
      </c>
      <c r="AN29">
        <v>2</v>
      </c>
      <c r="AO29">
        <v>11</v>
      </c>
      <c r="AP29">
        <v>1</v>
      </c>
      <c r="AQ29">
        <v>7</v>
      </c>
      <c r="AR29">
        <v>4</v>
      </c>
      <c r="AS29">
        <v>6</v>
      </c>
      <c r="AT29">
        <v>4</v>
      </c>
      <c r="AU29">
        <v>15</v>
      </c>
      <c r="AV29">
        <v>1</v>
      </c>
      <c r="AW29" t="s">
        <v>114</v>
      </c>
      <c r="AX29" s="5">
        <v>0</v>
      </c>
      <c r="AY29" s="5"/>
      <c r="AZ29" s="5">
        <v>0</v>
      </c>
      <c r="BA29" s="5"/>
      <c r="BB29" s="4"/>
      <c r="BC29" s="4">
        <v>0</v>
      </c>
      <c r="BD29" s="4"/>
      <c r="BE29" s="4">
        <v>0</v>
      </c>
      <c r="BF29" s="9">
        <v>4</v>
      </c>
      <c r="BJ29" t="s">
        <v>276</v>
      </c>
      <c r="BK29">
        <v>27</v>
      </c>
      <c r="BL29" t="s">
        <v>210</v>
      </c>
    </row>
    <row r="30" spans="2:65" x14ac:dyDescent="0.35">
      <c r="B30">
        <v>100</v>
      </c>
      <c r="C30">
        <v>593</v>
      </c>
      <c r="D30">
        <v>1</v>
      </c>
      <c r="F30">
        <v>1</v>
      </c>
      <c r="I30">
        <v>3</v>
      </c>
      <c r="J30">
        <v>2</v>
      </c>
      <c r="M30">
        <v>3</v>
      </c>
      <c r="N30">
        <v>4</v>
      </c>
      <c r="O30">
        <v>4</v>
      </c>
      <c r="P30">
        <v>5</v>
      </c>
      <c r="S30">
        <v>1</v>
      </c>
      <c r="T30">
        <v>1</v>
      </c>
      <c r="X30">
        <v>3</v>
      </c>
      <c r="Y30">
        <v>3</v>
      </c>
      <c r="Z30">
        <v>7</v>
      </c>
      <c r="AA30">
        <v>4</v>
      </c>
      <c r="AB30">
        <v>17</v>
      </c>
      <c r="AC30">
        <v>0</v>
      </c>
      <c r="AD30">
        <v>2</v>
      </c>
      <c r="AE30">
        <v>3</v>
      </c>
      <c r="AF30" t="s">
        <v>91</v>
      </c>
      <c r="AG30">
        <v>2</v>
      </c>
      <c r="AH30">
        <v>7</v>
      </c>
      <c r="AI30">
        <v>1</v>
      </c>
      <c r="AK30">
        <v>2</v>
      </c>
      <c r="AL30">
        <v>2</v>
      </c>
      <c r="AM30">
        <v>1</v>
      </c>
      <c r="AN30">
        <v>2</v>
      </c>
      <c r="AO30">
        <v>7</v>
      </c>
      <c r="AP30">
        <v>1</v>
      </c>
      <c r="AQ30">
        <v>5</v>
      </c>
      <c r="AR30">
        <v>4</v>
      </c>
      <c r="AS30">
        <v>2</v>
      </c>
      <c r="AT30">
        <v>3</v>
      </c>
      <c r="AU30">
        <v>12</v>
      </c>
      <c r="AV30">
        <v>1</v>
      </c>
      <c r="AW30" t="s">
        <v>179</v>
      </c>
      <c r="AX30" s="5"/>
      <c r="AY30" s="5"/>
      <c r="AZ30" s="5">
        <v>0</v>
      </c>
      <c r="BA30" s="5">
        <v>1</v>
      </c>
      <c r="BB30" s="4">
        <v>1</v>
      </c>
      <c r="BC30" s="4">
        <v>0</v>
      </c>
      <c r="BD30" s="4"/>
      <c r="BE30" s="4"/>
      <c r="BF30" s="9">
        <v>4</v>
      </c>
      <c r="BJ30" t="s">
        <v>276</v>
      </c>
      <c r="BK30">
        <v>24</v>
      </c>
      <c r="BL30" t="s">
        <v>209</v>
      </c>
    </row>
    <row r="31" spans="2:65" x14ac:dyDescent="0.35">
      <c r="B31">
        <v>100</v>
      </c>
      <c r="C31">
        <v>431</v>
      </c>
      <c r="D31">
        <v>1</v>
      </c>
      <c r="F31">
        <v>1</v>
      </c>
      <c r="I31">
        <v>5</v>
      </c>
      <c r="J31">
        <v>4</v>
      </c>
      <c r="M31">
        <v>5</v>
      </c>
      <c r="N31">
        <v>4</v>
      </c>
      <c r="O31">
        <v>7</v>
      </c>
      <c r="P31">
        <v>5</v>
      </c>
      <c r="U31">
        <v>7</v>
      </c>
      <c r="V31">
        <v>7</v>
      </c>
      <c r="X31">
        <v>6</v>
      </c>
      <c r="Y31">
        <v>7</v>
      </c>
      <c r="Z31">
        <v>7</v>
      </c>
      <c r="AA31">
        <v>7</v>
      </c>
      <c r="AB31">
        <v>27</v>
      </c>
      <c r="AC31">
        <v>0</v>
      </c>
      <c r="AD31">
        <v>4</v>
      </c>
      <c r="AE31">
        <v>6</v>
      </c>
      <c r="AF31" t="s">
        <v>61</v>
      </c>
      <c r="AG31" s="8">
        <v>6</v>
      </c>
      <c r="AH31">
        <v>16</v>
      </c>
      <c r="AI31">
        <v>0</v>
      </c>
      <c r="AK31">
        <v>6</v>
      </c>
      <c r="AL31">
        <v>6</v>
      </c>
      <c r="AM31">
        <v>6</v>
      </c>
      <c r="AN31">
        <v>6</v>
      </c>
      <c r="AO31">
        <v>24</v>
      </c>
      <c r="AP31">
        <v>0</v>
      </c>
      <c r="AQ31">
        <v>6</v>
      </c>
      <c r="AR31">
        <v>7</v>
      </c>
      <c r="AS31">
        <v>7</v>
      </c>
      <c r="AT31">
        <v>7</v>
      </c>
      <c r="AU31">
        <v>23</v>
      </c>
      <c r="AV31">
        <v>0</v>
      </c>
      <c r="AW31" t="s">
        <v>179</v>
      </c>
      <c r="AX31" s="5"/>
      <c r="AY31" s="5"/>
      <c r="AZ31" s="5">
        <v>0</v>
      </c>
      <c r="BA31" s="5"/>
      <c r="BB31" s="4">
        <v>1</v>
      </c>
      <c r="BC31" s="4">
        <v>0</v>
      </c>
      <c r="BD31" s="4"/>
      <c r="BE31" s="4">
        <v>1</v>
      </c>
      <c r="BF31" s="9">
        <v>4</v>
      </c>
      <c r="BJ31" t="s">
        <v>277</v>
      </c>
      <c r="BK31">
        <v>23</v>
      </c>
      <c r="BL31" t="s">
        <v>209</v>
      </c>
      <c r="BM31" t="s">
        <v>268</v>
      </c>
    </row>
    <row r="32" spans="2:65" x14ac:dyDescent="0.35">
      <c r="B32">
        <v>97</v>
      </c>
      <c r="C32">
        <v>316</v>
      </c>
      <c r="D32">
        <v>0</v>
      </c>
      <c r="F32">
        <v>1</v>
      </c>
      <c r="G32">
        <v>1</v>
      </c>
      <c r="H32">
        <v>2</v>
      </c>
      <c r="K32">
        <v>3</v>
      </c>
      <c r="L32">
        <v>3</v>
      </c>
      <c r="Q32">
        <v>2</v>
      </c>
      <c r="R32">
        <v>1</v>
      </c>
      <c r="U32">
        <v>5</v>
      </c>
      <c r="V32">
        <v>6</v>
      </c>
      <c r="X32">
        <v>6</v>
      </c>
      <c r="Y32">
        <v>6</v>
      </c>
      <c r="Z32">
        <v>6</v>
      </c>
      <c r="AA32">
        <v>5</v>
      </c>
      <c r="AB32">
        <v>23</v>
      </c>
      <c r="AC32">
        <v>0</v>
      </c>
      <c r="AD32">
        <v>3</v>
      </c>
      <c r="AE32">
        <v>3</v>
      </c>
      <c r="AF32">
        <v>8000</v>
      </c>
      <c r="AG32" s="8">
        <v>6</v>
      </c>
      <c r="AH32">
        <v>12</v>
      </c>
      <c r="AI32">
        <v>0</v>
      </c>
      <c r="AK32">
        <v>3</v>
      </c>
      <c r="AL32">
        <v>4</v>
      </c>
      <c r="AM32">
        <v>2</v>
      </c>
      <c r="AN32">
        <v>2</v>
      </c>
      <c r="AO32">
        <v>11</v>
      </c>
      <c r="AP32">
        <v>1</v>
      </c>
      <c r="AQ32">
        <v>4</v>
      </c>
      <c r="AR32">
        <v>5</v>
      </c>
      <c r="AS32">
        <v>5</v>
      </c>
      <c r="AT32">
        <v>3</v>
      </c>
      <c r="AU32">
        <v>17</v>
      </c>
      <c r="AV32">
        <v>0</v>
      </c>
      <c r="AW32" t="s">
        <v>181</v>
      </c>
      <c r="AX32" s="5">
        <v>0</v>
      </c>
      <c r="AY32" s="5">
        <v>0</v>
      </c>
      <c r="AZ32" s="5"/>
      <c r="BA32" s="5"/>
      <c r="BB32" s="4"/>
      <c r="BC32" s="4"/>
      <c r="BD32" s="4">
        <v>0</v>
      </c>
      <c r="BE32" s="4">
        <v>1</v>
      </c>
      <c r="BF32" s="9">
        <v>4</v>
      </c>
      <c r="BJ32" t="s">
        <v>276</v>
      </c>
      <c r="BK32">
        <v>25</v>
      </c>
      <c r="BL32" t="s">
        <v>209</v>
      </c>
      <c r="BM32" t="s">
        <v>253</v>
      </c>
    </row>
    <row r="33" spans="2:65" x14ac:dyDescent="0.35">
      <c r="B33">
        <v>97</v>
      </c>
      <c r="C33">
        <v>479</v>
      </c>
      <c r="D33">
        <v>0</v>
      </c>
      <c r="F33">
        <v>1</v>
      </c>
      <c r="G33">
        <v>3</v>
      </c>
      <c r="H33">
        <v>2</v>
      </c>
      <c r="K33">
        <v>2</v>
      </c>
      <c r="L33">
        <v>2</v>
      </c>
      <c r="Q33">
        <v>4</v>
      </c>
      <c r="R33">
        <v>3</v>
      </c>
      <c r="S33">
        <v>5</v>
      </c>
      <c r="T33">
        <v>4</v>
      </c>
      <c r="X33">
        <v>4</v>
      </c>
      <c r="Y33">
        <v>4</v>
      </c>
      <c r="Z33">
        <v>4</v>
      </c>
      <c r="AA33">
        <v>4</v>
      </c>
      <c r="AB33">
        <v>16</v>
      </c>
      <c r="AC33">
        <v>0</v>
      </c>
      <c r="AD33">
        <v>3</v>
      </c>
      <c r="AE33">
        <v>4</v>
      </c>
      <c r="AF33">
        <v>2000</v>
      </c>
      <c r="AG33">
        <v>2</v>
      </c>
      <c r="AH33">
        <v>9</v>
      </c>
      <c r="AI33">
        <v>1</v>
      </c>
      <c r="AK33">
        <v>4</v>
      </c>
      <c r="AL33">
        <v>4</v>
      </c>
      <c r="AM33">
        <v>4</v>
      </c>
      <c r="AN33">
        <v>4</v>
      </c>
      <c r="AO33">
        <v>16</v>
      </c>
      <c r="AP33">
        <v>0</v>
      </c>
      <c r="AQ33">
        <v>5</v>
      </c>
      <c r="AR33">
        <v>3</v>
      </c>
      <c r="AS33">
        <v>4</v>
      </c>
      <c r="AT33">
        <v>5</v>
      </c>
      <c r="AU33">
        <v>15</v>
      </c>
      <c r="AV33">
        <v>1</v>
      </c>
      <c r="AW33" t="s">
        <v>182</v>
      </c>
      <c r="AX33" s="5">
        <v>0</v>
      </c>
      <c r="AY33" s="5">
        <v>0</v>
      </c>
      <c r="AZ33" s="5"/>
      <c r="BA33" s="5">
        <v>0</v>
      </c>
      <c r="BB33" s="4"/>
      <c r="BC33" s="4"/>
      <c r="BD33" s="4">
        <v>0</v>
      </c>
      <c r="BE33" s="4"/>
      <c r="BF33" s="9">
        <v>4</v>
      </c>
      <c r="BJ33" t="s">
        <v>277</v>
      </c>
      <c r="BK33">
        <v>21</v>
      </c>
      <c r="BL33" t="s">
        <v>228</v>
      </c>
    </row>
    <row r="34" spans="2:65" x14ac:dyDescent="0.35">
      <c r="B34">
        <v>100</v>
      </c>
      <c r="C34">
        <v>307</v>
      </c>
      <c r="D34">
        <v>1</v>
      </c>
      <c r="F34">
        <v>1</v>
      </c>
      <c r="I34">
        <v>4</v>
      </c>
      <c r="J34">
        <v>2</v>
      </c>
      <c r="M34">
        <v>5</v>
      </c>
      <c r="N34">
        <v>4</v>
      </c>
      <c r="O34">
        <v>4</v>
      </c>
      <c r="P34">
        <v>5</v>
      </c>
      <c r="S34">
        <v>4</v>
      </c>
      <c r="T34">
        <v>5</v>
      </c>
      <c r="X34">
        <v>7</v>
      </c>
      <c r="Y34">
        <v>7</v>
      </c>
      <c r="Z34">
        <v>7</v>
      </c>
      <c r="AA34">
        <v>7</v>
      </c>
      <c r="AB34">
        <v>28</v>
      </c>
      <c r="AC34">
        <v>0</v>
      </c>
      <c r="AD34">
        <v>6</v>
      </c>
      <c r="AE34">
        <v>7</v>
      </c>
      <c r="AF34">
        <v>2000</v>
      </c>
      <c r="AG34">
        <v>2</v>
      </c>
      <c r="AH34">
        <v>15</v>
      </c>
      <c r="AI34">
        <v>0</v>
      </c>
      <c r="AK34">
        <v>7</v>
      </c>
      <c r="AL34">
        <v>7</v>
      </c>
      <c r="AM34">
        <v>7</v>
      </c>
      <c r="AN34">
        <v>7</v>
      </c>
      <c r="AO34">
        <v>28</v>
      </c>
      <c r="AP34">
        <v>0</v>
      </c>
      <c r="AQ34">
        <v>7</v>
      </c>
      <c r="AR34">
        <v>7</v>
      </c>
      <c r="AS34">
        <v>7</v>
      </c>
      <c r="AT34">
        <v>7</v>
      </c>
      <c r="AU34">
        <v>22</v>
      </c>
      <c r="AV34">
        <v>0</v>
      </c>
      <c r="AW34" t="s">
        <v>103</v>
      </c>
      <c r="AX34" s="5"/>
      <c r="AY34" s="5"/>
      <c r="AZ34" s="5">
        <v>0</v>
      </c>
      <c r="BA34" s="5">
        <v>0</v>
      </c>
      <c r="BB34" s="4">
        <v>0</v>
      </c>
      <c r="BC34" s="4">
        <v>0</v>
      </c>
      <c r="BD34" s="4"/>
      <c r="BE34" s="4"/>
      <c r="BF34" s="9">
        <v>4</v>
      </c>
      <c r="BJ34" t="s">
        <v>276</v>
      </c>
      <c r="BK34">
        <v>23</v>
      </c>
      <c r="BL34" t="s">
        <v>231</v>
      </c>
    </row>
    <row r="35" spans="2:65" x14ac:dyDescent="0.35">
      <c r="B35">
        <v>100</v>
      </c>
      <c r="C35">
        <v>605</v>
      </c>
      <c r="D35">
        <v>1</v>
      </c>
      <c r="F35">
        <v>1</v>
      </c>
      <c r="I35">
        <v>2</v>
      </c>
      <c r="J35">
        <v>2</v>
      </c>
      <c r="M35">
        <v>2</v>
      </c>
      <c r="N35">
        <v>2</v>
      </c>
      <c r="Q35">
        <v>3</v>
      </c>
      <c r="R35">
        <v>3</v>
      </c>
      <c r="S35">
        <v>5</v>
      </c>
      <c r="T35">
        <v>6</v>
      </c>
      <c r="X35">
        <v>5</v>
      </c>
      <c r="Y35">
        <v>3</v>
      </c>
      <c r="Z35">
        <v>5</v>
      </c>
      <c r="AA35">
        <v>5</v>
      </c>
      <c r="AB35">
        <v>18</v>
      </c>
      <c r="AC35">
        <v>0</v>
      </c>
      <c r="AD35">
        <v>1</v>
      </c>
      <c r="AE35">
        <v>5</v>
      </c>
      <c r="AF35">
        <v>1000</v>
      </c>
      <c r="AG35" s="8">
        <v>6</v>
      </c>
      <c r="AH35">
        <v>12</v>
      </c>
      <c r="AI35">
        <v>0</v>
      </c>
      <c r="AK35">
        <v>2</v>
      </c>
      <c r="AL35">
        <v>4</v>
      </c>
      <c r="AM35">
        <v>5</v>
      </c>
      <c r="AN35">
        <v>3</v>
      </c>
      <c r="AO35">
        <v>14</v>
      </c>
      <c r="AP35">
        <v>1</v>
      </c>
      <c r="AQ35">
        <v>7</v>
      </c>
      <c r="AR35">
        <v>3</v>
      </c>
      <c r="AS35">
        <v>5</v>
      </c>
      <c r="AT35">
        <v>2</v>
      </c>
      <c r="AU35">
        <v>11</v>
      </c>
      <c r="AV35">
        <v>1</v>
      </c>
      <c r="AW35" t="s">
        <v>120</v>
      </c>
      <c r="AX35" s="5"/>
      <c r="AY35" s="5"/>
      <c r="AZ35" s="5"/>
      <c r="BA35" s="5">
        <v>0</v>
      </c>
      <c r="BB35" s="4">
        <v>0</v>
      </c>
      <c r="BC35" s="4">
        <v>0</v>
      </c>
      <c r="BD35" s="4">
        <v>0</v>
      </c>
      <c r="BE35" s="4"/>
      <c r="BF35" s="9">
        <v>4</v>
      </c>
      <c r="BJ35" t="s">
        <v>276</v>
      </c>
      <c r="BK35">
        <v>24</v>
      </c>
      <c r="BL35" t="s">
        <v>209</v>
      </c>
      <c r="BM35" t="s">
        <v>272</v>
      </c>
    </row>
    <row r="36" spans="2:65" x14ac:dyDescent="0.35">
      <c r="B36">
        <v>100</v>
      </c>
      <c r="C36">
        <v>544</v>
      </c>
      <c r="D36">
        <v>1</v>
      </c>
      <c r="F36">
        <v>1</v>
      </c>
      <c r="I36">
        <v>6</v>
      </c>
      <c r="J36">
        <v>6</v>
      </c>
      <c r="K36">
        <v>1</v>
      </c>
      <c r="L36">
        <v>1</v>
      </c>
      <c r="O36">
        <v>1</v>
      </c>
      <c r="P36">
        <v>1</v>
      </c>
      <c r="U36">
        <v>1</v>
      </c>
      <c r="V36">
        <v>2</v>
      </c>
      <c r="X36">
        <v>2</v>
      </c>
      <c r="Y36">
        <v>3</v>
      </c>
      <c r="Z36">
        <v>6</v>
      </c>
      <c r="AA36">
        <v>5</v>
      </c>
      <c r="AB36">
        <v>16</v>
      </c>
      <c r="AC36">
        <v>0</v>
      </c>
      <c r="AD36">
        <v>5</v>
      </c>
      <c r="AE36">
        <v>6</v>
      </c>
      <c r="AF36">
        <v>1000</v>
      </c>
      <c r="AG36">
        <v>6</v>
      </c>
      <c r="AH36">
        <v>17</v>
      </c>
      <c r="AI36">
        <v>0</v>
      </c>
      <c r="AK36">
        <v>2</v>
      </c>
      <c r="AL36">
        <v>2</v>
      </c>
      <c r="AM36">
        <v>1</v>
      </c>
      <c r="AN36">
        <v>3</v>
      </c>
      <c r="AO36">
        <v>8</v>
      </c>
      <c r="AP36">
        <v>1</v>
      </c>
      <c r="AQ36">
        <v>6</v>
      </c>
      <c r="AR36">
        <v>3</v>
      </c>
      <c r="AS36">
        <v>7</v>
      </c>
      <c r="AT36">
        <v>2</v>
      </c>
      <c r="AU36">
        <v>14</v>
      </c>
      <c r="AV36">
        <v>1</v>
      </c>
      <c r="AW36" t="s">
        <v>192</v>
      </c>
      <c r="AX36" s="5"/>
      <c r="AY36" s="5">
        <v>0</v>
      </c>
      <c r="AZ36" s="5">
        <v>0</v>
      </c>
      <c r="BA36" s="5"/>
      <c r="BB36" s="4">
        <v>1</v>
      </c>
      <c r="BC36" s="4"/>
      <c r="BD36" s="4"/>
      <c r="BE36" s="4">
        <v>1</v>
      </c>
      <c r="BF36" s="9">
        <v>4</v>
      </c>
      <c r="BJ36" t="s">
        <v>276</v>
      </c>
      <c r="BK36">
        <v>20</v>
      </c>
      <c r="BL36" t="s">
        <v>209</v>
      </c>
    </row>
    <row r="37" spans="2:65" x14ac:dyDescent="0.35">
      <c r="B37">
        <v>100</v>
      </c>
      <c r="C37">
        <v>358</v>
      </c>
      <c r="D37">
        <v>1</v>
      </c>
      <c r="F37">
        <v>1</v>
      </c>
      <c r="G37">
        <v>2</v>
      </c>
      <c r="H37">
        <v>2</v>
      </c>
      <c r="K37">
        <v>4</v>
      </c>
      <c r="L37">
        <v>4</v>
      </c>
      <c r="Q37">
        <v>2</v>
      </c>
      <c r="R37">
        <v>2</v>
      </c>
      <c r="S37">
        <v>3</v>
      </c>
      <c r="T37">
        <v>3</v>
      </c>
      <c r="X37">
        <v>5</v>
      </c>
      <c r="Y37">
        <v>4</v>
      </c>
      <c r="Z37">
        <v>2</v>
      </c>
      <c r="AA37">
        <v>5</v>
      </c>
      <c r="AB37">
        <v>16</v>
      </c>
      <c r="AC37">
        <v>0</v>
      </c>
      <c r="AD37">
        <v>6</v>
      </c>
      <c r="AE37">
        <v>4</v>
      </c>
      <c r="AF37" t="s">
        <v>92</v>
      </c>
      <c r="AG37">
        <v>6</v>
      </c>
      <c r="AH37">
        <v>16</v>
      </c>
      <c r="AI37">
        <v>0</v>
      </c>
      <c r="AK37">
        <v>4</v>
      </c>
      <c r="AL37">
        <v>4</v>
      </c>
      <c r="AM37">
        <v>4</v>
      </c>
      <c r="AN37">
        <v>4</v>
      </c>
      <c r="AO37">
        <v>16</v>
      </c>
      <c r="AP37">
        <v>0</v>
      </c>
      <c r="AQ37">
        <v>5</v>
      </c>
      <c r="AR37">
        <v>3</v>
      </c>
      <c r="AS37">
        <v>5</v>
      </c>
      <c r="AT37">
        <v>3</v>
      </c>
      <c r="AU37">
        <v>14</v>
      </c>
      <c r="AV37">
        <v>1</v>
      </c>
      <c r="AW37" t="s">
        <v>193</v>
      </c>
      <c r="AX37" s="5">
        <v>0</v>
      </c>
      <c r="AY37" s="5">
        <v>1</v>
      </c>
      <c r="AZ37" s="5"/>
      <c r="BA37" s="5">
        <v>0</v>
      </c>
      <c r="BB37" s="4"/>
      <c r="BC37" s="4"/>
      <c r="BD37" s="4">
        <v>0</v>
      </c>
      <c r="BE37" s="4"/>
      <c r="BF37" s="9">
        <v>4</v>
      </c>
      <c r="BJ37" t="s">
        <v>276</v>
      </c>
      <c r="BK37">
        <v>24</v>
      </c>
      <c r="BL37" t="s">
        <v>235</v>
      </c>
    </row>
    <row r="38" spans="2:65" x14ac:dyDescent="0.35">
      <c r="B38">
        <v>100</v>
      </c>
      <c r="C38">
        <v>231</v>
      </c>
      <c r="D38">
        <v>1</v>
      </c>
      <c r="F38">
        <v>1</v>
      </c>
      <c r="G38">
        <v>1</v>
      </c>
      <c r="H38">
        <v>2</v>
      </c>
      <c r="K38">
        <v>1</v>
      </c>
      <c r="L38">
        <v>2</v>
      </c>
      <c r="Q38">
        <v>2</v>
      </c>
      <c r="R38">
        <v>1</v>
      </c>
      <c r="U38">
        <v>1</v>
      </c>
      <c r="V38">
        <v>2</v>
      </c>
      <c r="X38">
        <v>5</v>
      </c>
      <c r="Y38">
        <v>5</v>
      </c>
      <c r="Z38">
        <v>6</v>
      </c>
      <c r="AA38">
        <v>5</v>
      </c>
      <c r="AB38">
        <v>21</v>
      </c>
      <c r="AC38">
        <v>0</v>
      </c>
      <c r="AD38">
        <v>2</v>
      </c>
      <c r="AE38">
        <v>2</v>
      </c>
      <c r="AF38">
        <v>2500</v>
      </c>
      <c r="AG38">
        <v>2</v>
      </c>
      <c r="AH38">
        <v>6</v>
      </c>
      <c r="AI38">
        <v>1</v>
      </c>
      <c r="AK38">
        <v>5</v>
      </c>
      <c r="AL38">
        <v>5</v>
      </c>
      <c r="AM38">
        <v>6</v>
      </c>
      <c r="AN38">
        <v>6</v>
      </c>
      <c r="AO38">
        <v>22</v>
      </c>
      <c r="AP38">
        <v>0</v>
      </c>
      <c r="AQ38">
        <v>4</v>
      </c>
      <c r="AR38">
        <v>5</v>
      </c>
      <c r="AS38">
        <v>7</v>
      </c>
      <c r="AT38">
        <v>2</v>
      </c>
      <c r="AU38">
        <v>18</v>
      </c>
      <c r="AV38">
        <v>0</v>
      </c>
      <c r="AW38" t="s">
        <v>194</v>
      </c>
      <c r="AX38" s="5">
        <v>1</v>
      </c>
      <c r="AY38" s="5">
        <v>0</v>
      </c>
      <c r="AZ38" s="5"/>
      <c r="BA38" s="5"/>
      <c r="BB38" s="4"/>
      <c r="BC38" s="4"/>
      <c r="BD38" s="4">
        <v>1</v>
      </c>
      <c r="BE38" s="4">
        <v>1</v>
      </c>
      <c r="BF38" s="9">
        <v>4</v>
      </c>
      <c r="BJ38" t="s">
        <v>276</v>
      </c>
      <c r="BK38">
        <v>34</v>
      </c>
      <c r="BL38" t="s">
        <v>209</v>
      </c>
    </row>
    <row r="39" spans="2:65" x14ac:dyDescent="0.35">
      <c r="B39">
        <v>100</v>
      </c>
      <c r="C39">
        <v>698</v>
      </c>
      <c r="D39">
        <v>1</v>
      </c>
      <c r="F39">
        <v>1</v>
      </c>
      <c r="G39">
        <v>2</v>
      </c>
      <c r="H39">
        <v>2</v>
      </c>
      <c r="K39">
        <v>2</v>
      </c>
      <c r="L39">
        <v>2</v>
      </c>
      <c r="Q39">
        <v>2</v>
      </c>
      <c r="R39">
        <v>2</v>
      </c>
      <c r="S39">
        <v>2</v>
      </c>
      <c r="T39">
        <v>5</v>
      </c>
      <c r="X39">
        <v>5</v>
      </c>
      <c r="Y39">
        <v>5</v>
      </c>
      <c r="Z39">
        <v>3</v>
      </c>
      <c r="AA39">
        <v>3</v>
      </c>
      <c r="AB39">
        <v>16</v>
      </c>
      <c r="AC39">
        <v>0</v>
      </c>
      <c r="AD39">
        <v>5</v>
      </c>
      <c r="AE39">
        <v>5</v>
      </c>
      <c r="AF39" t="s">
        <v>94</v>
      </c>
      <c r="AG39">
        <v>6</v>
      </c>
      <c r="AH39">
        <v>16</v>
      </c>
      <c r="AI39">
        <v>0</v>
      </c>
      <c r="AK39">
        <v>5</v>
      </c>
      <c r="AL39">
        <v>2</v>
      </c>
      <c r="AM39">
        <v>3</v>
      </c>
      <c r="AN39">
        <v>5</v>
      </c>
      <c r="AO39">
        <v>15</v>
      </c>
      <c r="AP39">
        <v>1</v>
      </c>
      <c r="AQ39">
        <v>7</v>
      </c>
      <c r="AR39">
        <v>6</v>
      </c>
      <c r="AS39">
        <v>5</v>
      </c>
      <c r="AT39">
        <v>4</v>
      </c>
      <c r="AU39">
        <v>16</v>
      </c>
      <c r="AV39">
        <v>0</v>
      </c>
      <c r="AW39" t="s">
        <v>203</v>
      </c>
      <c r="AX39" s="5">
        <v>1</v>
      </c>
      <c r="AY39" s="5">
        <v>1</v>
      </c>
      <c r="AZ39" s="5"/>
      <c r="BA39" s="5">
        <v>0</v>
      </c>
      <c r="BB39" s="4"/>
      <c r="BC39" s="4"/>
      <c r="BD39" s="4">
        <v>1</v>
      </c>
      <c r="BE39" s="4"/>
      <c r="BF39" s="9">
        <v>4</v>
      </c>
      <c r="BJ39" t="s">
        <v>277</v>
      </c>
      <c r="BK39">
        <v>56</v>
      </c>
      <c r="BL39" t="s">
        <v>213</v>
      </c>
    </row>
    <row r="40" spans="2:65" x14ac:dyDescent="0.35">
      <c r="B40">
        <v>100</v>
      </c>
      <c r="C40">
        <v>578</v>
      </c>
      <c r="D40">
        <v>1</v>
      </c>
      <c r="F40">
        <v>1</v>
      </c>
      <c r="G40">
        <v>2</v>
      </c>
      <c r="H40">
        <v>2</v>
      </c>
      <c r="M40">
        <v>6</v>
      </c>
      <c r="N40">
        <v>6</v>
      </c>
      <c r="Q40">
        <v>2</v>
      </c>
      <c r="R40">
        <v>2</v>
      </c>
      <c r="U40">
        <v>2</v>
      </c>
      <c r="V40">
        <v>2</v>
      </c>
      <c r="X40">
        <v>5</v>
      </c>
      <c r="Y40">
        <v>5</v>
      </c>
      <c r="Z40">
        <v>5</v>
      </c>
      <c r="AA40">
        <v>4</v>
      </c>
      <c r="AB40">
        <v>19</v>
      </c>
      <c r="AC40">
        <v>0</v>
      </c>
      <c r="AD40">
        <v>6</v>
      </c>
      <c r="AE40">
        <v>5</v>
      </c>
      <c r="AF40" t="s">
        <v>95</v>
      </c>
      <c r="AG40">
        <v>2</v>
      </c>
      <c r="AH40">
        <v>13</v>
      </c>
      <c r="AI40">
        <v>0</v>
      </c>
      <c r="AK40">
        <v>5</v>
      </c>
      <c r="AL40">
        <v>5</v>
      </c>
      <c r="AM40">
        <v>6</v>
      </c>
      <c r="AN40">
        <v>5</v>
      </c>
      <c r="AO40">
        <v>21</v>
      </c>
      <c r="AP40">
        <v>0</v>
      </c>
      <c r="AQ40">
        <v>5</v>
      </c>
      <c r="AR40">
        <v>7</v>
      </c>
      <c r="AS40">
        <v>7</v>
      </c>
      <c r="AT40">
        <v>4</v>
      </c>
      <c r="AU40">
        <v>21</v>
      </c>
      <c r="AV40">
        <v>0</v>
      </c>
      <c r="AX40" s="5">
        <v>0</v>
      </c>
      <c r="AY40" s="5"/>
      <c r="AZ40" s="5"/>
      <c r="BA40" s="5"/>
      <c r="BB40" s="4"/>
      <c r="BC40" s="4">
        <v>0</v>
      </c>
      <c r="BD40" s="4">
        <v>0</v>
      </c>
      <c r="BE40" s="4">
        <v>0</v>
      </c>
      <c r="BF40" s="9">
        <v>4</v>
      </c>
      <c r="BJ40" t="s">
        <v>276</v>
      </c>
      <c r="BK40">
        <v>54</v>
      </c>
      <c r="BL40" t="s">
        <v>215</v>
      </c>
      <c r="BM40" t="s">
        <v>273</v>
      </c>
    </row>
    <row r="41" spans="2:65" x14ac:dyDescent="0.35">
      <c r="B41">
        <v>100</v>
      </c>
      <c r="C41">
        <v>402</v>
      </c>
      <c r="D41">
        <v>1</v>
      </c>
      <c r="F41">
        <v>1</v>
      </c>
      <c r="I41">
        <v>5</v>
      </c>
      <c r="J41">
        <v>4</v>
      </c>
      <c r="K41">
        <v>3</v>
      </c>
      <c r="L41">
        <v>3</v>
      </c>
      <c r="O41">
        <v>2</v>
      </c>
      <c r="P41">
        <v>2</v>
      </c>
      <c r="U41">
        <v>2</v>
      </c>
      <c r="V41">
        <v>4</v>
      </c>
      <c r="X41">
        <v>5</v>
      </c>
      <c r="Y41">
        <v>5</v>
      </c>
      <c r="Z41">
        <v>4</v>
      </c>
      <c r="AA41">
        <v>4</v>
      </c>
      <c r="AB41">
        <v>18</v>
      </c>
      <c r="AC41">
        <v>0</v>
      </c>
      <c r="AD41">
        <v>3</v>
      </c>
      <c r="AE41">
        <v>5</v>
      </c>
      <c r="AF41" t="s">
        <v>96</v>
      </c>
      <c r="AG41">
        <v>6</v>
      </c>
      <c r="AH41">
        <v>14</v>
      </c>
      <c r="AI41">
        <v>0</v>
      </c>
      <c r="AK41">
        <v>3</v>
      </c>
      <c r="AL41">
        <v>5</v>
      </c>
      <c r="AM41">
        <v>5</v>
      </c>
      <c r="AN41">
        <v>4</v>
      </c>
      <c r="AO41">
        <v>17</v>
      </c>
      <c r="AP41">
        <v>0</v>
      </c>
      <c r="AQ41">
        <v>7</v>
      </c>
      <c r="AR41">
        <v>6</v>
      </c>
      <c r="AS41">
        <v>4</v>
      </c>
      <c r="AT41">
        <v>2</v>
      </c>
      <c r="AU41">
        <v>13</v>
      </c>
      <c r="AV41">
        <v>1</v>
      </c>
      <c r="AX41" s="5"/>
      <c r="AY41" s="5">
        <v>0</v>
      </c>
      <c r="AZ41" s="5">
        <v>0</v>
      </c>
      <c r="BA41" s="5"/>
      <c r="BB41" s="4">
        <v>0</v>
      </c>
      <c r="BC41" s="4"/>
      <c r="BD41" s="4"/>
      <c r="BE41" s="4">
        <v>0</v>
      </c>
      <c r="BF41" s="9">
        <v>4</v>
      </c>
      <c r="BJ41" t="s">
        <v>277</v>
      </c>
      <c r="BK41">
        <v>48</v>
      </c>
      <c r="BL41" t="s">
        <v>236</v>
      </c>
    </row>
    <row r="42" spans="2:65" x14ac:dyDescent="0.35">
      <c r="B42">
        <v>100</v>
      </c>
      <c r="C42">
        <v>368</v>
      </c>
      <c r="D42">
        <v>1</v>
      </c>
      <c r="F42">
        <v>1</v>
      </c>
      <c r="I42">
        <v>7</v>
      </c>
      <c r="J42">
        <v>7</v>
      </c>
      <c r="K42">
        <v>1</v>
      </c>
      <c r="L42">
        <v>2</v>
      </c>
      <c r="Q42">
        <v>2</v>
      </c>
      <c r="R42">
        <v>2</v>
      </c>
      <c r="S42">
        <v>3</v>
      </c>
      <c r="T42">
        <v>3</v>
      </c>
      <c r="X42">
        <v>4</v>
      </c>
      <c r="Y42">
        <v>3</v>
      </c>
      <c r="Z42">
        <v>5</v>
      </c>
      <c r="AA42">
        <v>6</v>
      </c>
      <c r="AB42">
        <v>18</v>
      </c>
      <c r="AC42">
        <v>0</v>
      </c>
      <c r="AD42">
        <v>5</v>
      </c>
      <c r="AE42">
        <v>5</v>
      </c>
      <c r="AF42">
        <v>2600</v>
      </c>
      <c r="AG42">
        <v>2</v>
      </c>
      <c r="AH42">
        <v>12</v>
      </c>
      <c r="AI42">
        <v>0</v>
      </c>
      <c r="AK42">
        <v>3</v>
      </c>
      <c r="AL42">
        <v>3</v>
      </c>
      <c r="AM42">
        <v>6</v>
      </c>
      <c r="AN42">
        <v>5</v>
      </c>
      <c r="AO42">
        <v>17</v>
      </c>
      <c r="AP42">
        <v>0</v>
      </c>
      <c r="AQ42">
        <v>7</v>
      </c>
      <c r="AR42">
        <v>4</v>
      </c>
      <c r="AS42">
        <v>4</v>
      </c>
      <c r="AT42">
        <v>3</v>
      </c>
      <c r="AU42">
        <v>12</v>
      </c>
      <c r="AV42">
        <v>1</v>
      </c>
      <c r="AW42" t="s">
        <v>202</v>
      </c>
      <c r="AX42" s="5"/>
      <c r="AY42" s="5">
        <v>1</v>
      </c>
      <c r="AZ42" s="5"/>
      <c r="BA42" s="5">
        <v>0</v>
      </c>
      <c r="BB42" s="4">
        <v>0</v>
      </c>
      <c r="BC42" s="4"/>
      <c r="BD42" s="4">
        <v>1</v>
      </c>
      <c r="BE42" s="4"/>
      <c r="BF42" s="9">
        <v>4</v>
      </c>
      <c r="BJ42" t="s">
        <v>276</v>
      </c>
      <c r="BK42">
        <v>31</v>
      </c>
      <c r="BL42" t="s">
        <v>237</v>
      </c>
    </row>
    <row r="43" spans="2:65" x14ac:dyDescent="0.35">
      <c r="B43">
        <v>100</v>
      </c>
      <c r="C43">
        <v>181</v>
      </c>
      <c r="D43">
        <v>1</v>
      </c>
      <c r="F43">
        <v>1</v>
      </c>
      <c r="G43">
        <v>2</v>
      </c>
      <c r="H43">
        <v>2</v>
      </c>
      <c r="K43">
        <v>2</v>
      </c>
      <c r="L43">
        <v>2</v>
      </c>
      <c r="Q43">
        <v>2</v>
      </c>
      <c r="R43">
        <v>3</v>
      </c>
      <c r="U43">
        <v>2</v>
      </c>
      <c r="V43">
        <v>4</v>
      </c>
      <c r="X43">
        <v>5</v>
      </c>
      <c r="Y43">
        <v>6</v>
      </c>
      <c r="Z43">
        <v>6</v>
      </c>
      <c r="AA43">
        <v>6</v>
      </c>
      <c r="AB43">
        <v>23</v>
      </c>
      <c r="AC43">
        <v>0</v>
      </c>
      <c r="AD43">
        <v>3</v>
      </c>
      <c r="AE43">
        <v>5</v>
      </c>
      <c r="AF43" t="s">
        <v>75</v>
      </c>
      <c r="AG43">
        <v>6</v>
      </c>
      <c r="AH43">
        <v>14</v>
      </c>
      <c r="AI43">
        <v>0</v>
      </c>
      <c r="AK43">
        <v>5</v>
      </c>
      <c r="AL43">
        <v>6</v>
      </c>
      <c r="AM43">
        <v>6</v>
      </c>
      <c r="AN43">
        <v>6</v>
      </c>
      <c r="AO43">
        <v>23</v>
      </c>
      <c r="AP43">
        <v>0</v>
      </c>
      <c r="AQ43">
        <v>6</v>
      </c>
      <c r="AR43">
        <v>6</v>
      </c>
      <c r="AS43">
        <v>5</v>
      </c>
      <c r="AT43">
        <v>3</v>
      </c>
      <c r="AU43">
        <v>16</v>
      </c>
      <c r="AV43">
        <v>0</v>
      </c>
      <c r="AW43" t="s">
        <v>205</v>
      </c>
      <c r="AX43" s="5">
        <v>1</v>
      </c>
      <c r="AY43" s="5">
        <v>1</v>
      </c>
      <c r="AZ43" s="5"/>
      <c r="BA43" s="5"/>
      <c r="BB43" s="4"/>
      <c r="BC43" s="4"/>
      <c r="BD43" s="4">
        <v>1</v>
      </c>
      <c r="BE43" s="4">
        <v>1</v>
      </c>
      <c r="BF43" s="9">
        <v>4</v>
      </c>
      <c r="BJ43" t="s">
        <v>276</v>
      </c>
      <c r="BK43">
        <v>26</v>
      </c>
      <c r="BL43" t="s">
        <v>213</v>
      </c>
    </row>
    <row r="44" spans="2:65" x14ac:dyDescent="0.35">
      <c r="B44">
        <v>100</v>
      </c>
      <c r="C44">
        <v>292</v>
      </c>
      <c r="D44">
        <v>1</v>
      </c>
      <c r="F44">
        <v>1</v>
      </c>
      <c r="G44">
        <v>2</v>
      </c>
      <c r="H44">
        <v>2</v>
      </c>
      <c r="M44">
        <v>5</v>
      </c>
      <c r="N44">
        <v>6</v>
      </c>
      <c r="Q44">
        <v>7</v>
      </c>
      <c r="R44">
        <v>6</v>
      </c>
      <c r="U44">
        <v>3</v>
      </c>
      <c r="V44">
        <v>3</v>
      </c>
      <c r="X44">
        <v>3</v>
      </c>
      <c r="Y44">
        <v>3</v>
      </c>
      <c r="Z44">
        <v>6</v>
      </c>
      <c r="AA44">
        <v>6</v>
      </c>
      <c r="AB44">
        <v>18</v>
      </c>
      <c r="AC44">
        <v>0</v>
      </c>
      <c r="AD44">
        <v>5</v>
      </c>
      <c r="AE44">
        <v>5</v>
      </c>
      <c r="AF44">
        <v>1000</v>
      </c>
      <c r="AG44">
        <v>6</v>
      </c>
      <c r="AH44">
        <v>16</v>
      </c>
      <c r="AI44">
        <v>0</v>
      </c>
      <c r="AK44">
        <v>2</v>
      </c>
      <c r="AL44">
        <v>3</v>
      </c>
      <c r="AM44">
        <v>4</v>
      </c>
      <c r="AN44">
        <v>3</v>
      </c>
      <c r="AO44">
        <v>12</v>
      </c>
      <c r="AP44">
        <v>1</v>
      </c>
      <c r="AQ44">
        <v>6</v>
      </c>
      <c r="AR44">
        <v>6</v>
      </c>
      <c r="AS44">
        <v>6</v>
      </c>
      <c r="AT44">
        <v>3</v>
      </c>
      <c r="AU44">
        <v>17</v>
      </c>
      <c r="AV44">
        <v>0</v>
      </c>
      <c r="AX44" s="5">
        <v>0</v>
      </c>
      <c r="AY44" s="5"/>
      <c r="AZ44" s="5"/>
      <c r="BA44" s="5"/>
      <c r="BB44" s="4"/>
      <c r="BC44" s="4">
        <v>0</v>
      </c>
      <c r="BD44" s="4">
        <v>0</v>
      </c>
      <c r="BE44" s="4">
        <v>0</v>
      </c>
      <c r="BF44" s="9">
        <v>4</v>
      </c>
      <c r="BJ44" t="s">
        <v>276</v>
      </c>
      <c r="BK44">
        <v>21</v>
      </c>
      <c r="BL44" t="s">
        <v>209</v>
      </c>
    </row>
    <row r="45" spans="2:65" x14ac:dyDescent="0.35">
      <c r="B45">
        <v>100</v>
      </c>
      <c r="C45">
        <v>212</v>
      </c>
      <c r="D45">
        <v>1</v>
      </c>
      <c r="F45">
        <v>1</v>
      </c>
      <c r="I45">
        <v>2</v>
      </c>
      <c r="J45">
        <v>2</v>
      </c>
      <c r="M45">
        <v>2</v>
      </c>
      <c r="N45">
        <v>2</v>
      </c>
      <c r="Q45">
        <v>1</v>
      </c>
      <c r="R45">
        <v>1</v>
      </c>
      <c r="S45">
        <v>6</v>
      </c>
      <c r="T45">
        <v>7</v>
      </c>
      <c r="X45">
        <v>3</v>
      </c>
      <c r="Y45">
        <v>6</v>
      </c>
      <c r="Z45">
        <v>6</v>
      </c>
      <c r="AA45">
        <v>6</v>
      </c>
      <c r="AB45">
        <v>21</v>
      </c>
      <c r="AC45">
        <v>0</v>
      </c>
      <c r="AD45">
        <v>5</v>
      </c>
      <c r="AE45">
        <v>3</v>
      </c>
      <c r="AF45">
        <v>2000</v>
      </c>
      <c r="AG45">
        <v>2</v>
      </c>
      <c r="AH45">
        <v>10</v>
      </c>
      <c r="AI45">
        <v>1</v>
      </c>
      <c r="AK45">
        <v>3</v>
      </c>
      <c r="AL45">
        <v>6</v>
      </c>
      <c r="AM45">
        <v>6</v>
      </c>
      <c r="AN45">
        <v>5</v>
      </c>
      <c r="AO45">
        <v>20</v>
      </c>
      <c r="AP45">
        <v>0</v>
      </c>
      <c r="AQ45">
        <v>4</v>
      </c>
      <c r="AR45">
        <v>5</v>
      </c>
      <c r="AS45">
        <v>7</v>
      </c>
      <c r="AT45">
        <v>3</v>
      </c>
      <c r="AU45">
        <v>19</v>
      </c>
      <c r="AV45">
        <v>0</v>
      </c>
      <c r="AW45" t="s">
        <v>179</v>
      </c>
      <c r="AX45" s="5"/>
      <c r="AY45" s="5"/>
      <c r="AZ45" s="5"/>
      <c r="BA45" s="5">
        <v>1</v>
      </c>
      <c r="BB45" s="4">
        <v>1</v>
      </c>
      <c r="BC45" s="4">
        <v>0</v>
      </c>
      <c r="BD45" s="4">
        <v>0</v>
      </c>
      <c r="BE45" s="4"/>
      <c r="BF45" s="9">
        <v>4</v>
      </c>
      <c r="BJ45" t="s">
        <v>276</v>
      </c>
      <c r="BK45">
        <v>25</v>
      </c>
      <c r="BL45" t="s">
        <v>209</v>
      </c>
    </row>
    <row r="46" spans="2:65" x14ac:dyDescent="0.35">
      <c r="B46">
        <v>100</v>
      </c>
      <c r="C46">
        <v>1362</v>
      </c>
      <c r="D46">
        <v>1</v>
      </c>
      <c r="F46">
        <v>1</v>
      </c>
      <c r="I46">
        <v>6</v>
      </c>
      <c r="J46">
        <v>6</v>
      </c>
      <c r="M46">
        <v>5</v>
      </c>
      <c r="N46">
        <v>6</v>
      </c>
      <c r="Q46">
        <v>3</v>
      </c>
      <c r="R46">
        <v>4</v>
      </c>
      <c r="U46">
        <v>6</v>
      </c>
      <c r="V46">
        <v>6</v>
      </c>
      <c r="X46">
        <v>6</v>
      </c>
      <c r="Y46">
        <v>6</v>
      </c>
      <c r="Z46">
        <v>6</v>
      </c>
      <c r="AA46">
        <v>6</v>
      </c>
      <c r="AB46">
        <v>24</v>
      </c>
      <c r="AC46">
        <v>0</v>
      </c>
      <c r="AD46">
        <v>2</v>
      </c>
      <c r="AE46">
        <v>3</v>
      </c>
      <c r="AF46">
        <v>2000</v>
      </c>
      <c r="AG46">
        <v>2</v>
      </c>
      <c r="AH46">
        <v>7</v>
      </c>
      <c r="AI46">
        <v>1</v>
      </c>
      <c r="AK46">
        <v>2</v>
      </c>
      <c r="AL46">
        <v>6</v>
      </c>
      <c r="AM46">
        <v>3</v>
      </c>
      <c r="AN46">
        <v>5</v>
      </c>
      <c r="AO46">
        <v>16</v>
      </c>
      <c r="AP46">
        <v>0</v>
      </c>
      <c r="AQ46">
        <v>6</v>
      </c>
      <c r="AR46">
        <v>3</v>
      </c>
      <c r="AS46">
        <v>3</v>
      </c>
      <c r="AT46">
        <v>3</v>
      </c>
      <c r="AU46">
        <v>11</v>
      </c>
      <c r="AV46">
        <v>1</v>
      </c>
      <c r="AW46" t="s">
        <v>208</v>
      </c>
      <c r="AX46" s="5"/>
      <c r="AY46" s="5"/>
      <c r="AZ46" s="5"/>
      <c r="BA46" s="5"/>
      <c r="BB46" s="4">
        <v>0</v>
      </c>
      <c r="BC46" s="4">
        <v>1</v>
      </c>
      <c r="BD46" s="4">
        <v>0</v>
      </c>
      <c r="BE46" s="4">
        <v>1</v>
      </c>
      <c r="BF46" s="9">
        <v>4</v>
      </c>
      <c r="BJ46" t="s">
        <v>276</v>
      </c>
      <c r="BK46">
        <v>19</v>
      </c>
      <c r="BL46" t="s">
        <v>209</v>
      </c>
    </row>
    <row r="48" spans="2:65" x14ac:dyDescent="0.35">
      <c r="G48" s="22">
        <f>COUNT(G2:G46)</f>
        <v>23</v>
      </c>
      <c r="H48" s="22">
        <f t="shared" ref="H48:V48" si="0">COUNT(H2:H46)</f>
        <v>23</v>
      </c>
      <c r="I48" s="22">
        <f t="shared" si="0"/>
        <v>22</v>
      </c>
      <c r="J48" s="22">
        <f t="shared" si="0"/>
        <v>22</v>
      </c>
      <c r="K48" s="22">
        <f t="shared" si="0"/>
        <v>26</v>
      </c>
      <c r="L48" s="22">
        <f t="shared" si="0"/>
        <v>26</v>
      </c>
      <c r="M48" s="22">
        <f t="shared" si="0"/>
        <v>19</v>
      </c>
      <c r="N48" s="22">
        <f t="shared" si="0"/>
        <v>19</v>
      </c>
      <c r="O48" s="22">
        <f t="shared" si="0"/>
        <v>19</v>
      </c>
      <c r="P48" s="22">
        <f t="shared" si="0"/>
        <v>19</v>
      </c>
      <c r="Q48" s="22">
        <f t="shared" si="0"/>
        <v>26</v>
      </c>
      <c r="R48" s="22">
        <f t="shared" si="0"/>
        <v>26</v>
      </c>
      <c r="S48" s="22">
        <f t="shared" si="0"/>
        <v>22</v>
      </c>
      <c r="T48" s="22">
        <f t="shared" si="0"/>
        <v>22</v>
      </c>
      <c r="U48" s="22">
        <f t="shared" si="0"/>
        <v>23</v>
      </c>
      <c r="V48" s="22">
        <f t="shared" si="0"/>
        <v>23</v>
      </c>
      <c r="AX48" s="17">
        <f>COUNTIF(AX$2:AX$46,1)</f>
        <v>5</v>
      </c>
      <c r="AY48" s="17">
        <f t="shared" ref="AY48:BE48" si="1">COUNTIF(AY$2:AY$46,1)</f>
        <v>6</v>
      </c>
      <c r="AZ48" s="17">
        <f t="shared" si="1"/>
        <v>0</v>
      </c>
      <c r="BA48" s="17">
        <f t="shared" si="1"/>
        <v>7</v>
      </c>
      <c r="BB48" s="17">
        <f t="shared" si="1"/>
        <v>6</v>
      </c>
      <c r="BC48" s="17">
        <f t="shared" si="1"/>
        <v>2</v>
      </c>
      <c r="BD48" s="17">
        <f t="shared" si="1"/>
        <v>7</v>
      </c>
      <c r="BE48" s="17">
        <f t="shared" si="1"/>
        <v>9</v>
      </c>
    </row>
    <row r="49" spans="7:57" x14ac:dyDescent="0.35">
      <c r="G49" s="24">
        <f>AVERAGE(G2:G46)</f>
        <v>2.4782608695652173</v>
      </c>
      <c r="H49" s="25">
        <f t="shared" ref="H49:V49" si="2">AVERAGE(H2:H46)</f>
        <v>2</v>
      </c>
      <c r="I49" s="26">
        <f t="shared" si="2"/>
        <v>4.5454545454545459</v>
      </c>
      <c r="J49" s="27">
        <f t="shared" si="2"/>
        <v>4.0454545454545459</v>
      </c>
      <c r="K49" s="28">
        <f t="shared" si="2"/>
        <v>2.5769230769230771</v>
      </c>
      <c r="L49" s="25">
        <f t="shared" si="2"/>
        <v>2.6153846153846154</v>
      </c>
      <c r="M49" s="29">
        <f t="shared" si="2"/>
        <v>4.6842105263157894</v>
      </c>
      <c r="N49" s="27">
        <f t="shared" si="2"/>
        <v>4.4210526315789478</v>
      </c>
      <c r="O49" s="30">
        <f t="shared" si="2"/>
        <v>3.7894736842105261</v>
      </c>
      <c r="P49" s="25">
        <f t="shared" si="2"/>
        <v>3.6842105263157894</v>
      </c>
      <c r="Q49" s="31">
        <f t="shared" si="2"/>
        <v>3.0384615384615383</v>
      </c>
      <c r="R49" s="27">
        <f t="shared" si="2"/>
        <v>2.9230769230769229</v>
      </c>
      <c r="S49" s="32">
        <f t="shared" si="2"/>
        <v>3.7272727272727271</v>
      </c>
      <c r="T49" s="25">
        <f t="shared" si="2"/>
        <v>4.2727272727272725</v>
      </c>
      <c r="U49" s="33">
        <f t="shared" si="2"/>
        <v>3.7391304347826089</v>
      </c>
      <c r="V49" s="27">
        <f t="shared" si="2"/>
        <v>3.8695652173913042</v>
      </c>
      <c r="AX49" s="16">
        <f>COUNTIF(AX$2:AX$46,0)</f>
        <v>18</v>
      </c>
      <c r="AY49" s="16">
        <f t="shared" ref="AY49:BE49" si="3">COUNTIF(AY$2:AY$46,0)</f>
        <v>20</v>
      </c>
      <c r="AZ49" s="16">
        <f t="shared" si="3"/>
        <v>19</v>
      </c>
      <c r="BA49" s="16">
        <f t="shared" si="3"/>
        <v>15</v>
      </c>
      <c r="BB49" s="16">
        <f t="shared" si="3"/>
        <v>16</v>
      </c>
      <c r="BC49" s="16">
        <f t="shared" si="3"/>
        <v>17</v>
      </c>
      <c r="BD49" s="16">
        <f t="shared" si="3"/>
        <v>19</v>
      </c>
      <c r="BE49" s="16">
        <f t="shared" si="3"/>
        <v>14</v>
      </c>
    </row>
    <row r="50" spans="7:57" x14ac:dyDescent="0.35">
      <c r="AX50" s="22">
        <f>COUNT(AX$2:AX$46)</f>
        <v>23</v>
      </c>
      <c r="AY50" s="22">
        <f t="shared" ref="AY50:BE50" si="4">COUNT(AY$2:AY$46)</f>
        <v>26</v>
      </c>
      <c r="AZ50" s="22">
        <f t="shared" si="4"/>
        <v>19</v>
      </c>
      <c r="BA50" s="22">
        <f t="shared" si="4"/>
        <v>22</v>
      </c>
      <c r="BB50" s="22">
        <f t="shared" si="4"/>
        <v>22</v>
      </c>
      <c r="BC50" s="22">
        <f t="shared" si="4"/>
        <v>19</v>
      </c>
      <c r="BD50" s="22">
        <f t="shared" si="4"/>
        <v>26</v>
      </c>
      <c r="BE50" s="22">
        <f t="shared" si="4"/>
        <v>23</v>
      </c>
    </row>
    <row r="51" spans="7:57" x14ac:dyDescent="0.35">
      <c r="O51">
        <f>SUM(O2:O46)+SUM('N - LOW KNOWLEDGE'!O2:O37)</f>
        <v>136</v>
      </c>
      <c r="P51">
        <f>SUM(P2:P46)+SUM('N - LOW KNOWLEDGE'!P2:P37)</f>
        <v>133</v>
      </c>
      <c r="Q51">
        <f>SUM(Q2:Q46)+SUM('N - LOW KNOWLEDGE'!Q2:Q37)</f>
        <v>141</v>
      </c>
      <c r="R51">
        <f>SUM(R2:R46)+SUM('N - LOW KNOWLEDGE'!R2:R37)</f>
        <v>131</v>
      </c>
      <c r="S51">
        <f>SUM(S2:S46)+SUM('N - LOW KNOWLEDGE'!S2:S37)</f>
        <v>147</v>
      </c>
      <c r="T51">
        <f>SUM(T2:T46)+SUM('N - LOW KNOWLEDGE'!T2:T37)</f>
        <v>162</v>
      </c>
      <c r="U51">
        <f>SUM(U2:U46)+SUM('N - LOW KNOWLEDGE'!U2:U37)</f>
        <v>167</v>
      </c>
      <c r="V51">
        <f>SUM(V2:V46)+SUM('N - LOW KNOWLEDGE'!V2:V37)</f>
        <v>172</v>
      </c>
    </row>
    <row r="52" spans="7:57" x14ac:dyDescent="0.35">
      <c r="O52">
        <f>O51/(O48+'N - LOW KNOWLEDGE'!O39)</f>
        <v>3.6756756756756759</v>
      </c>
      <c r="P52">
        <f>P51/(P48+'N - LOW KNOWLEDGE'!P39)</f>
        <v>3.5945945945945947</v>
      </c>
      <c r="Q52">
        <f>Q51/(Q48+'N - LOW KNOWLEDGE'!Q39)</f>
        <v>3.2045454545454546</v>
      </c>
      <c r="R52">
        <f>R51/(R48+'N - LOW KNOWLEDGE'!R39)</f>
        <v>2.9772727272727271</v>
      </c>
      <c r="S52">
        <f>S51/(S48+'N - LOW KNOWLEDGE'!S39)</f>
        <v>3.7692307692307692</v>
      </c>
      <c r="T52">
        <f>T51/(T48+'N - LOW KNOWLEDGE'!T39)</f>
        <v>4.1538461538461542</v>
      </c>
      <c r="U52">
        <f>U51/(U48+'N - LOW KNOWLEDGE'!U39)</f>
        <v>3.9761904761904763</v>
      </c>
      <c r="V52">
        <f>V51/(V48+'N - LOW KNOWLEDGE'!V39)</f>
        <v>4.0952380952380949</v>
      </c>
      <c r="AX52" s="15">
        <f>AX48/AX50</f>
        <v>0.21739130434782608</v>
      </c>
      <c r="AY52" s="15">
        <f t="shared" ref="AY52:BE52" si="5">AY48/AY50</f>
        <v>0.23076923076923078</v>
      </c>
      <c r="AZ52" s="15">
        <f t="shared" si="5"/>
        <v>0</v>
      </c>
      <c r="BA52" s="15">
        <f t="shared" si="5"/>
        <v>0.31818181818181818</v>
      </c>
      <c r="BB52" s="15">
        <f t="shared" si="5"/>
        <v>0.27272727272727271</v>
      </c>
      <c r="BC52" s="15">
        <f t="shared" si="5"/>
        <v>0.10526315789473684</v>
      </c>
      <c r="BD52" s="15">
        <f t="shared" si="5"/>
        <v>0.26923076923076922</v>
      </c>
      <c r="BE52" s="15">
        <f t="shared" si="5"/>
        <v>0.39130434782608697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BM151"/>
  <sheetViews>
    <sheetView topLeftCell="E1" workbookViewId="0">
      <pane ySplit="1" topLeftCell="A135" activePane="bottomLeft" state="frozen"/>
      <selection activeCell="D1" sqref="D1"/>
      <selection pane="bottomLeft" activeCell="G148" sqref="G148:V148"/>
    </sheetView>
  </sheetViews>
  <sheetFormatPr baseColWidth="10" defaultRowHeight="14.5" x14ac:dyDescent="0.35"/>
  <cols>
    <col min="1" max="1" width="21.906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27.81640625" customWidth="1"/>
    <col min="33" max="33" width="23.6328125" bestFit="1" customWidth="1"/>
    <col min="34" max="34" width="11.6328125" bestFit="1" customWidth="1"/>
    <col min="35" max="35" width="6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6" bestFit="1" customWidth="1"/>
    <col min="50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9.81640625" bestFit="1" customWidth="1"/>
    <col min="65" max="65" width="255.632812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288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A2" t="s">
        <v>280</v>
      </c>
      <c r="B2">
        <v>100</v>
      </c>
      <c r="C2">
        <v>679</v>
      </c>
      <c r="D2">
        <v>1</v>
      </c>
      <c r="F2">
        <v>1</v>
      </c>
      <c r="G2">
        <v>3</v>
      </c>
      <c r="H2">
        <v>2</v>
      </c>
      <c r="M2">
        <v>6</v>
      </c>
      <c r="N2">
        <v>6</v>
      </c>
      <c r="O2">
        <v>4</v>
      </c>
      <c r="P2">
        <v>4</v>
      </c>
      <c r="U2">
        <v>5</v>
      </c>
      <c r="V2">
        <v>5</v>
      </c>
      <c r="X2">
        <v>5</v>
      </c>
      <c r="Y2">
        <v>5</v>
      </c>
      <c r="Z2">
        <v>5</v>
      </c>
      <c r="AA2">
        <v>5</v>
      </c>
      <c r="AB2">
        <v>20</v>
      </c>
      <c r="AC2">
        <v>0</v>
      </c>
      <c r="AD2">
        <v>3</v>
      </c>
      <c r="AE2">
        <v>3</v>
      </c>
      <c r="AF2">
        <v>2000</v>
      </c>
      <c r="AG2">
        <v>2</v>
      </c>
      <c r="AH2">
        <v>8</v>
      </c>
      <c r="AI2">
        <v>1</v>
      </c>
      <c r="AK2">
        <v>3</v>
      </c>
      <c r="AL2">
        <v>5</v>
      </c>
      <c r="AM2">
        <v>5</v>
      </c>
      <c r="AN2">
        <v>5</v>
      </c>
      <c r="AO2">
        <v>18</v>
      </c>
      <c r="AP2">
        <v>0</v>
      </c>
      <c r="AQ2">
        <v>7</v>
      </c>
      <c r="AR2">
        <v>3</v>
      </c>
      <c r="AS2">
        <v>6</v>
      </c>
      <c r="AT2">
        <v>3</v>
      </c>
      <c r="AU2">
        <v>13</v>
      </c>
      <c r="AV2">
        <v>1</v>
      </c>
      <c r="AW2" t="s">
        <v>103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0</v>
      </c>
      <c r="BF2" s="9">
        <v>4</v>
      </c>
      <c r="BJ2" t="s">
        <v>276</v>
      </c>
      <c r="BK2">
        <v>19</v>
      </c>
      <c r="BL2" t="s">
        <v>209</v>
      </c>
      <c r="BM2" t="s">
        <v>239</v>
      </c>
    </row>
    <row r="3" spans="1:65" x14ac:dyDescent="0.35">
      <c r="B3">
        <v>100</v>
      </c>
      <c r="C3">
        <v>174</v>
      </c>
      <c r="D3">
        <v>1</v>
      </c>
      <c r="F3">
        <v>1</v>
      </c>
      <c r="I3">
        <v>6</v>
      </c>
      <c r="J3">
        <v>7</v>
      </c>
      <c r="M3">
        <v>6</v>
      </c>
      <c r="N3">
        <v>7</v>
      </c>
      <c r="O3">
        <v>2</v>
      </c>
      <c r="P3">
        <v>2</v>
      </c>
      <c r="U3">
        <v>1</v>
      </c>
      <c r="V3">
        <v>2</v>
      </c>
      <c r="X3">
        <v>3</v>
      </c>
      <c r="Y3">
        <v>2</v>
      </c>
      <c r="Z3">
        <v>2</v>
      </c>
      <c r="AA3">
        <v>2</v>
      </c>
      <c r="AB3">
        <v>9</v>
      </c>
      <c r="AC3">
        <v>1</v>
      </c>
      <c r="AD3">
        <v>2</v>
      </c>
      <c r="AE3">
        <v>1</v>
      </c>
      <c r="AF3">
        <v>2000</v>
      </c>
      <c r="AG3">
        <v>2</v>
      </c>
      <c r="AH3">
        <v>5</v>
      </c>
      <c r="AI3">
        <v>1</v>
      </c>
      <c r="AK3">
        <v>2</v>
      </c>
      <c r="AL3">
        <v>1</v>
      </c>
      <c r="AM3">
        <v>2</v>
      </c>
      <c r="AN3">
        <v>2</v>
      </c>
      <c r="AO3">
        <v>7</v>
      </c>
      <c r="AP3">
        <v>1</v>
      </c>
      <c r="AQ3">
        <v>7</v>
      </c>
      <c r="AR3">
        <v>1</v>
      </c>
      <c r="AS3">
        <v>1</v>
      </c>
      <c r="AT3">
        <v>2</v>
      </c>
      <c r="AU3">
        <v>5</v>
      </c>
      <c r="AV3">
        <v>1</v>
      </c>
      <c r="AW3" t="s">
        <v>104</v>
      </c>
      <c r="AX3" s="5"/>
      <c r="AY3" s="5"/>
      <c r="AZ3" s="5">
        <v>1</v>
      </c>
      <c r="BA3" s="5"/>
      <c r="BB3" s="4">
        <v>1</v>
      </c>
      <c r="BC3" s="4">
        <v>1</v>
      </c>
      <c r="BD3" s="4"/>
      <c r="BE3" s="4">
        <v>1</v>
      </c>
      <c r="BF3" s="9">
        <v>4</v>
      </c>
      <c r="BJ3" t="s">
        <v>276</v>
      </c>
      <c r="BK3">
        <v>23</v>
      </c>
      <c r="BL3" t="s">
        <v>209</v>
      </c>
    </row>
    <row r="4" spans="1:65" x14ac:dyDescent="0.35">
      <c r="B4">
        <v>100</v>
      </c>
      <c r="C4">
        <v>358</v>
      </c>
      <c r="D4">
        <v>1</v>
      </c>
      <c r="F4">
        <v>1</v>
      </c>
      <c r="G4">
        <v>2</v>
      </c>
      <c r="H4">
        <v>1</v>
      </c>
      <c r="M4">
        <v>6</v>
      </c>
      <c r="N4">
        <v>6</v>
      </c>
      <c r="O4">
        <v>2</v>
      </c>
      <c r="P4">
        <v>1</v>
      </c>
      <c r="U4">
        <v>5</v>
      </c>
      <c r="V4">
        <v>6</v>
      </c>
      <c r="X4">
        <v>1</v>
      </c>
      <c r="Y4">
        <v>2</v>
      </c>
      <c r="Z4">
        <v>2</v>
      </c>
      <c r="AA4">
        <v>3</v>
      </c>
      <c r="AB4">
        <v>8</v>
      </c>
      <c r="AC4">
        <v>1</v>
      </c>
      <c r="AD4">
        <v>2</v>
      </c>
      <c r="AE4">
        <v>2</v>
      </c>
      <c r="AF4" t="s">
        <v>58</v>
      </c>
      <c r="AG4">
        <v>2</v>
      </c>
      <c r="AH4">
        <v>6</v>
      </c>
      <c r="AI4">
        <v>1</v>
      </c>
      <c r="AK4">
        <v>3</v>
      </c>
      <c r="AL4">
        <v>4</v>
      </c>
      <c r="AM4">
        <v>3</v>
      </c>
      <c r="AN4">
        <v>4</v>
      </c>
      <c r="AO4">
        <v>14</v>
      </c>
      <c r="AP4">
        <v>1</v>
      </c>
      <c r="AQ4">
        <v>7</v>
      </c>
      <c r="AR4">
        <v>6</v>
      </c>
      <c r="AS4">
        <v>6</v>
      </c>
      <c r="AT4">
        <v>6</v>
      </c>
      <c r="AU4">
        <v>19</v>
      </c>
      <c r="AV4">
        <v>0</v>
      </c>
      <c r="AW4" t="s">
        <v>105</v>
      </c>
      <c r="AX4" s="5">
        <v>0</v>
      </c>
      <c r="AY4" s="5"/>
      <c r="AZ4" s="5">
        <v>0</v>
      </c>
      <c r="BA4" s="5"/>
      <c r="BB4" s="4"/>
      <c r="BC4" s="4">
        <v>0</v>
      </c>
      <c r="BD4" s="4"/>
      <c r="BE4" s="4">
        <v>1</v>
      </c>
      <c r="BF4" s="9">
        <v>4</v>
      </c>
      <c r="BJ4" t="s">
        <v>277</v>
      </c>
      <c r="BK4">
        <v>24</v>
      </c>
      <c r="BL4" t="s">
        <v>210</v>
      </c>
      <c r="BM4" t="s">
        <v>240</v>
      </c>
    </row>
    <row r="5" spans="1:65" x14ac:dyDescent="0.35">
      <c r="A5" t="s">
        <v>52</v>
      </c>
      <c r="B5">
        <v>100</v>
      </c>
      <c r="C5">
        <v>445</v>
      </c>
      <c r="D5">
        <v>1</v>
      </c>
      <c r="F5">
        <v>1</v>
      </c>
      <c r="G5">
        <v>3</v>
      </c>
      <c r="H5">
        <v>2</v>
      </c>
      <c r="K5">
        <v>2</v>
      </c>
      <c r="L5">
        <v>2</v>
      </c>
      <c r="O5">
        <v>1</v>
      </c>
      <c r="P5">
        <v>1</v>
      </c>
      <c r="U5">
        <v>3</v>
      </c>
      <c r="V5">
        <v>6</v>
      </c>
      <c r="X5">
        <v>2</v>
      </c>
      <c r="Y5">
        <v>1</v>
      </c>
      <c r="Z5">
        <v>2</v>
      </c>
      <c r="AA5">
        <v>2</v>
      </c>
      <c r="AB5">
        <v>7</v>
      </c>
      <c r="AC5">
        <v>1</v>
      </c>
      <c r="AD5">
        <v>2</v>
      </c>
      <c r="AE5">
        <v>1</v>
      </c>
      <c r="AF5" t="s">
        <v>59</v>
      </c>
      <c r="AG5">
        <v>2</v>
      </c>
      <c r="AH5">
        <v>5</v>
      </c>
      <c r="AI5">
        <v>1</v>
      </c>
      <c r="AK5">
        <v>1</v>
      </c>
      <c r="AL5">
        <v>1</v>
      </c>
      <c r="AM5">
        <v>2</v>
      </c>
      <c r="AN5">
        <v>2</v>
      </c>
      <c r="AO5">
        <v>6</v>
      </c>
      <c r="AP5">
        <v>1</v>
      </c>
      <c r="AQ5">
        <v>7</v>
      </c>
      <c r="AR5">
        <v>3</v>
      </c>
      <c r="AS5">
        <v>3</v>
      </c>
      <c r="AT5">
        <v>2</v>
      </c>
      <c r="AU5">
        <v>9</v>
      </c>
      <c r="AV5">
        <v>1</v>
      </c>
      <c r="AW5" t="s">
        <v>106</v>
      </c>
      <c r="AX5" s="5">
        <v>0</v>
      </c>
      <c r="AY5" s="5">
        <v>1</v>
      </c>
      <c r="AZ5" s="5">
        <v>1</v>
      </c>
      <c r="BA5" s="5"/>
      <c r="BB5" s="4"/>
      <c r="BC5" s="4"/>
      <c r="BD5" s="4"/>
      <c r="BE5" s="4">
        <v>1</v>
      </c>
      <c r="BF5" s="9">
        <v>4</v>
      </c>
      <c r="BJ5" t="s">
        <v>276</v>
      </c>
      <c r="BK5">
        <v>27</v>
      </c>
      <c r="BL5" t="s">
        <v>211</v>
      </c>
    </row>
    <row r="6" spans="1:65" x14ac:dyDescent="0.35">
      <c r="A6" t="s">
        <v>53</v>
      </c>
      <c r="B6">
        <v>100</v>
      </c>
      <c r="C6">
        <v>545</v>
      </c>
      <c r="D6">
        <v>1</v>
      </c>
      <c r="F6">
        <v>1</v>
      </c>
      <c r="I6">
        <v>1</v>
      </c>
      <c r="J6">
        <v>2</v>
      </c>
      <c r="K6">
        <v>2</v>
      </c>
      <c r="L6">
        <v>1</v>
      </c>
      <c r="Q6">
        <v>2</v>
      </c>
      <c r="R6">
        <v>1</v>
      </c>
      <c r="U6">
        <v>2</v>
      </c>
      <c r="V6">
        <v>3</v>
      </c>
      <c r="X6">
        <v>2</v>
      </c>
      <c r="Y6">
        <v>1</v>
      </c>
      <c r="Z6">
        <v>2</v>
      </c>
      <c r="AA6">
        <v>2</v>
      </c>
      <c r="AB6">
        <v>7</v>
      </c>
      <c r="AC6">
        <v>1</v>
      </c>
      <c r="AD6">
        <v>1</v>
      </c>
      <c r="AE6">
        <v>1</v>
      </c>
      <c r="AF6">
        <v>2000</v>
      </c>
      <c r="AG6">
        <v>2</v>
      </c>
      <c r="AH6">
        <v>4</v>
      </c>
      <c r="AI6">
        <v>1</v>
      </c>
      <c r="AK6">
        <v>1</v>
      </c>
      <c r="AL6">
        <v>1</v>
      </c>
      <c r="AM6">
        <v>2</v>
      </c>
      <c r="AN6">
        <v>2</v>
      </c>
      <c r="AO6">
        <v>6</v>
      </c>
      <c r="AP6">
        <v>1</v>
      </c>
      <c r="AQ6">
        <v>6</v>
      </c>
      <c r="AR6">
        <v>1</v>
      </c>
      <c r="AS6">
        <v>2</v>
      </c>
      <c r="AT6">
        <v>2</v>
      </c>
      <c r="AU6">
        <v>7</v>
      </c>
      <c r="AV6">
        <v>1</v>
      </c>
      <c r="AX6" s="5"/>
      <c r="AY6" s="5">
        <v>0</v>
      </c>
      <c r="AZ6" s="5"/>
      <c r="BA6" s="5"/>
      <c r="BB6" s="4">
        <v>0</v>
      </c>
      <c r="BC6" s="4"/>
      <c r="BD6" s="4">
        <v>0</v>
      </c>
      <c r="BE6" s="4">
        <v>0</v>
      </c>
      <c r="BF6" s="9">
        <v>4</v>
      </c>
      <c r="BJ6" t="s">
        <v>276</v>
      </c>
      <c r="BK6">
        <v>50</v>
      </c>
      <c r="BL6" t="s">
        <v>212</v>
      </c>
    </row>
    <row r="7" spans="1:65" x14ac:dyDescent="0.35">
      <c r="A7" t="s">
        <v>54</v>
      </c>
      <c r="B7">
        <v>100</v>
      </c>
      <c r="C7">
        <v>273</v>
      </c>
      <c r="D7">
        <v>1</v>
      </c>
      <c r="F7">
        <v>1</v>
      </c>
      <c r="I7">
        <v>6</v>
      </c>
      <c r="J7">
        <v>3</v>
      </c>
      <c r="M7">
        <v>7</v>
      </c>
      <c r="N7">
        <v>6</v>
      </c>
      <c r="O7">
        <v>3</v>
      </c>
      <c r="P7">
        <v>2</v>
      </c>
      <c r="U7">
        <v>3</v>
      </c>
      <c r="V7">
        <v>2</v>
      </c>
      <c r="X7">
        <v>1</v>
      </c>
      <c r="Y7">
        <v>2</v>
      </c>
      <c r="Z7">
        <v>1</v>
      </c>
      <c r="AA7">
        <v>1</v>
      </c>
      <c r="AB7">
        <v>5</v>
      </c>
      <c r="AC7">
        <v>1</v>
      </c>
      <c r="AD7">
        <v>5</v>
      </c>
      <c r="AE7">
        <v>3</v>
      </c>
      <c r="AF7">
        <v>2000</v>
      </c>
      <c r="AG7">
        <v>2</v>
      </c>
      <c r="AH7">
        <v>10</v>
      </c>
      <c r="AI7">
        <v>1</v>
      </c>
      <c r="AK7">
        <v>2</v>
      </c>
      <c r="AL7">
        <v>2</v>
      </c>
      <c r="AM7">
        <v>2</v>
      </c>
      <c r="AN7">
        <v>2</v>
      </c>
      <c r="AO7">
        <v>8</v>
      </c>
      <c r="AP7">
        <v>1</v>
      </c>
      <c r="AQ7">
        <v>7</v>
      </c>
      <c r="AR7">
        <v>6</v>
      </c>
      <c r="AS7">
        <v>6</v>
      </c>
      <c r="AT7">
        <v>5</v>
      </c>
      <c r="AU7">
        <v>18</v>
      </c>
      <c r="AV7">
        <v>0</v>
      </c>
      <c r="AX7" s="5"/>
      <c r="AY7" s="5"/>
      <c r="AZ7" s="5">
        <v>0</v>
      </c>
      <c r="BA7" s="5"/>
      <c r="BB7" s="4">
        <v>0</v>
      </c>
      <c r="BC7" s="4">
        <v>0</v>
      </c>
      <c r="BD7" s="4"/>
      <c r="BE7" s="4">
        <v>0</v>
      </c>
      <c r="BF7" s="9">
        <v>4</v>
      </c>
      <c r="BJ7" t="s">
        <v>276</v>
      </c>
      <c r="BK7">
        <v>21</v>
      </c>
      <c r="BL7" t="s">
        <v>213</v>
      </c>
    </row>
    <row r="8" spans="1:65" x14ac:dyDescent="0.35">
      <c r="B8">
        <v>100</v>
      </c>
      <c r="C8">
        <v>586</v>
      </c>
      <c r="D8">
        <v>1</v>
      </c>
      <c r="F8">
        <v>1</v>
      </c>
      <c r="I8">
        <v>5</v>
      </c>
      <c r="J8">
        <v>2</v>
      </c>
      <c r="K8">
        <v>2</v>
      </c>
      <c r="L8">
        <v>1</v>
      </c>
      <c r="Q8">
        <v>2</v>
      </c>
      <c r="R8">
        <v>4</v>
      </c>
      <c r="U8">
        <v>2</v>
      </c>
      <c r="V8">
        <v>4</v>
      </c>
      <c r="X8">
        <v>3</v>
      </c>
      <c r="Y8">
        <v>5</v>
      </c>
      <c r="Z8">
        <v>5</v>
      </c>
      <c r="AA8">
        <v>5</v>
      </c>
      <c r="AB8">
        <v>18</v>
      </c>
      <c r="AC8">
        <v>0</v>
      </c>
      <c r="AD8">
        <v>2</v>
      </c>
      <c r="AE8">
        <v>3</v>
      </c>
      <c r="AF8">
        <v>750</v>
      </c>
      <c r="AG8" s="8">
        <v>6</v>
      </c>
      <c r="AH8">
        <v>11</v>
      </c>
      <c r="AI8">
        <v>1</v>
      </c>
      <c r="AK8">
        <v>2</v>
      </c>
      <c r="AL8">
        <v>2</v>
      </c>
      <c r="AM8">
        <v>2</v>
      </c>
      <c r="AN8">
        <v>2</v>
      </c>
      <c r="AO8">
        <v>8</v>
      </c>
      <c r="AP8">
        <v>1</v>
      </c>
      <c r="AQ8">
        <v>6</v>
      </c>
      <c r="AR8">
        <v>4</v>
      </c>
      <c r="AS8">
        <v>2</v>
      </c>
      <c r="AT8">
        <v>3</v>
      </c>
      <c r="AU8">
        <v>11</v>
      </c>
      <c r="AV8">
        <v>1</v>
      </c>
      <c r="AX8" s="5"/>
      <c r="AY8" s="5">
        <v>0</v>
      </c>
      <c r="AZ8" s="5"/>
      <c r="BA8" s="5"/>
      <c r="BB8" s="4">
        <v>0</v>
      </c>
      <c r="BC8" s="4"/>
      <c r="BD8" s="4">
        <v>0</v>
      </c>
      <c r="BE8" s="4">
        <v>0</v>
      </c>
      <c r="BF8" s="9">
        <v>4</v>
      </c>
      <c r="BJ8" t="s">
        <v>277</v>
      </c>
      <c r="BK8">
        <v>21</v>
      </c>
      <c r="BL8" t="s">
        <v>210</v>
      </c>
    </row>
    <row r="9" spans="1:65" x14ac:dyDescent="0.35">
      <c r="A9" t="s">
        <v>55</v>
      </c>
      <c r="B9">
        <v>100</v>
      </c>
      <c r="C9">
        <v>319</v>
      </c>
      <c r="D9">
        <v>1</v>
      </c>
      <c r="F9">
        <v>1</v>
      </c>
      <c r="G9">
        <v>1</v>
      </c>
      <c r="H9">
        <v>1</v>
      </c>
      <c r="K9">
        <v>1</v>
      </c>
      <c r="L9">
        <v>1</v>
      </c>
      <c r="Q9">
        <v>3</v>
      </c>
      <c r="R9">
        <v>2</v>
      </c>
      <c r="U9">
        <v>5</v>
      </c>
      <c r="V9">
        <v>2</v>
      </c>
      <c r="X9">
        <v>1</v>
      </c>
      <c r="Y9">
        <v>1</v>
      </c>
      <c r="Z9">
        <v>2</v>
      </c>
      <c r="AA9">
        <v>1</v>
      </c>
      <c r="AB9">
        <v>5</v>
      </c>
      <c r="AC9">
        <v>1</v>
      </c>
      <c r="AD9">
        <v>3</v>
      </c>
      <c r="AE9">
        <v>3</v>
      </c>
      <c r="AF9">
        <v>2000</v>
      </c>
      <c r="AG9">
        <v>2</v>
      </c>
      <c r="AH9">
        <v>8</v>
      </c>
      <c r="AI9">
        <v>1</v>
      </c>
      <c r="AK9">
        <v>2</v>
      </c>
      <c r="AL9">
        <v>1</v>
      </c>
      <c r="AM9">
        <v>2</v>
      </c>
      <c r="AN9">
        <v>1</v>
      </c>
      <c r="AO9">
        <v>6</v>
      </c>
      <c r="AP9">
        <v>1</v>
      </c>
      <c r="AQ9">
        <v>7</v>
      </c>
      <c r="AR9">
        <v>6</v>
      </c>
      <c r="AS9">
        <v>7</v>
      </c>
      <c r="AT9">
        <v>3</v>
      </c>
      <c r="AU9">
        <v>17</v>
      </c>
      <c r="AV9">
        <v>0</v>
      </c>
      <c r="AW9" t="s">
        <v>107</v>
      </c>
      <c r="AX9" s="5">
        <v>0</v>
      </c>
      <c r="AY9" s="5">
        <v>1</v>
      </c>
      <c r="AZ9" s="5"/>
      <c r="BA9" s="5"/>
      <c r="BB9" s="4"/>
      <c r="BC9" s="4"/>
      <c r="BD9" s="4">
        <v>0</v>
      </c>
      <c r="BE9" s="4">
        <v>1</v>
      </c>
      <c r="BF9" s="9">
        <v>4</v>
      </c>
      <c r="BJ9" t="s">
        <v>277</v>
      </c>
      <c r="BK9">
        <v>23</v>
      </c>
      <c r="BL9" t="s">
        <v>209</v>
      </c>
    </row>
    <row r="10" spans="1:65" x14ac:dyDescent="0.35">
      <c r="A10" t="s">
        <v>56</v>
      </c>
      <c r="B10">
        <v>100</v>
      </c>
      <c r="C10">
        <v>1429</v>
      </c>
      <c r="D10">
        <v>1</v>
      </c>
      <c r="F10">
        <v>1</v>
      </c>
      <c r="I10">
        <v>3</v>
      </c>
      <c r="J10">
        <v>3</v>
      </c>
      <c r="M10">
        <v>3</v>
      </c>
      <c r="N10">
        <v>3</v>
      </c>
      <c r="Q10">
        <v>2</v>
      </c>
      <c r="R10">
        <v>2</v>
      </c>
      <c r="U10">
        <v>3</v>
      </c>
      <c r="V10">
        <v>3</v>
      </c>
      <c r="X10">
        <v>4</v>
      </c>
      <c r="Y10">
        <v>3</v>
      </c>
      <c r="Z10">
        <v>3</v>
      </c>
      <c r="AA10">
        <v>4</v>
      </c>
      <c r="AB10">
        <v>14</v>
      </c>
      <c r="AC10">
        <v>1</v>
      </c>
      <c r="AD10">
        <v>1</v>
      </c>
      <c r="AE10">
        <v>2</v>
      </c>
      <c r="AF10">
        <v>150</v>
      </c>
      <c r="AG10" s="8">
        <v>6</v>
      </c>
      <c r="AH10">
        <v>9</v>
      </c>
      <c r="AI10">
        <v>1</v>
      </c>
      <c r="AK10">
        <v>1</v>
      </c>
      <c r="AL10">
        <v>1</v>
      </c>
      <c r="AM10">
        <v>1</v>
      </c>
      <c r="AN10">
        <v>1</v>
      </c>
      <c r="AO10">
        <v>4</v>
      </c>
      <c r="AP10">
        <v>1</v>
      </c>
      <c r="AQ10">
        <v>7</v>
      </c>
      <c r="AR10">
        <v>2</v>
      </c>
      <c r="AS10">
        <v>1</v>
      </c>
      <c r="AT10">
        <v>1</v>
      </c>
      <c r="AU10">
        <v>5</v>
      </c>
      <c r="AV10">
        <v>1</v>
      </c>
      <c r="AW10" t="s">
        <v>108</v>
      </c>
      <c r="AX10" s="5"/>
      <c r="AY10" s="5"/>
      <c r="AZ10" s="5"/>
      <c r="BA10" s="5"/>
      <c r="BB10" s="4">
        <v>0</v>
      </c>
      <c r="BC10" s="4">
        <v>0</v>
      </c>
      <c r="BD10" s="4">
        <v>0</v>
      </c>
      <c r="BE10" s="4">
        <v>0</v>
      </c>
      <c r="BF10" s="9">
        <v>4</v>
      </c>
      <c r="BJ10" t="s">
        <v>276</v>
      </c>
      <c r="BK10">
        <v>31</v>
      </c>
      <c r="BL10" t="s">
        <v>214</v>
      </c>
    </row>
    <row r="11" spans="1:65" x14ac:dyDescent="0.35">
      <c r="B11">
        <v>100</v>
      </c>
      <c r="C11">
        <v>680</v>
      </c>
      <c r="D11">
        <v>1</v>
      </c>
      <c r="F11">
        <v>1</v>
      </c>
      <c r="I11">
        <v>5</v>
      </c>
      <c r="J11">
        <v>3</v>
      </c>
      <c r="M11">
        <v>5</v>
      </c>
      <c r="N11">
        <v>3</v>
      </c>
      <c r="O11">
        <v>3</v>
      </c>
      <c r="P11">
        <v>1</v>
      </c>
      <c r="S11">
        <v>3</v>
      </c>
      <c r="T11">
        <v>1</v>
      </c>
      <c r="X11">
        <v>2</v>
      </c>
      <c r="Y11">
        <v>5</v>
      </c>
      <c r="Z11">
        <v>2</v>
      </c>
      <c r="AA11">
        <v>2</v>
      </c>
      <c r="AB11">
        <v>11</v>
      </c>
      <c r="AC11">
        <v>1</v>
      </c>
      <c r="AD11">
        <v>1</v>
      </c>
      <c r="AE11">
        <v>3</v>
      </c>
      <c r="AF11" t="s">
        <v>60</v>
      </c>
      <c r="AG11" s="9">
        <v>2</v>
      </c>
      <c r="AH11">
        <v>6</v>
      </c>
      <c r="AI11">
        <v>1</v>
      </c>
      <c r="AK11">
        <v>2</v>
      </c>
      <c r="AL11">
        <v>2</v>
      </c>
      <c r="AM11">
        <v>1</v>
      </c>
      <c r="AN11">
        <v>1</v>
      </c>
      <c r="AO11">
        <v>6</v>
      </c>
      <c r="AP11">
        <v>1</v>
      </c>
      <c r="AQ11">
        <v>7</v>
      </c>
      <c r="AR11">
        <v>7</v>
      </c>
      <c r="AS11">
        <v>5</v>
      </c>
      <c r="AT11">
        <v>3</v>
      </c>
      <c r="AU11">
        <v>16</v>
      </c>
      <c r="AV11">
        <v>0</v>
      </c>
      <c r="AW11" t="s">
        <v>109</v>
      </c>
      <c r="AX11" s="5"/>
      <c r="AY11" s="5"/>
      <c r="AZ11" s="5">
        <v>1</v>
      </c>
      <c r="BA11" s="5">
        <v>0</v>
      </c>
      <c r="BB11" s="4">
        <v>0</v>
      </c>
      <c r="BC11" s="4">
        <v>0</v>
      </c>
      <c r="BD11" s="4"/>
      <c r="BE11" s="4"/>
      <c r="BF11" s="9">
        <v>4</v>
      </c>
      <c r="BJ11" t="s">
        <v>277</v>
      </c>
      <c r="BK11">
        <v>23</v>
      </c>
      <c r="BL11" t="s">
        <v>209</v>
      </c>
    </row>
    <row r="12" spans="1:65" x14ac:dyDescent="0.35">
      <c r="B12">
        <v>100</v>
      </c>
      <c r="C12">
        <v>516</v>
      </c>
      <c r="D12">
        <v>1</v>
      </c>
      <c r="F12">
        <v>1</v>
      </c>
      <c r="G12">
        <v>1</v>
      </c>
      <c r="H12">
        <v>2</v>
      </c>
      <c r="K12">
        <v>2</v>
      </c>
      <c r="L12">
        <v>2</v>
      </c>
      <c r="O12">
        <v>5</v>
      </c>
      <c r="P12">
        <v>6</v>
      </c>
      <c r="S12">
        <v>3</v>
      </c>
      <c r="T12">
        <v>4</v>
      </c>
      <c r="X12">
        <v>6</v>
      </c>
      <c r="Y12">
        <v>5</v>
      </c>
      <c r="Z12">
        <v>4</v>
      </c>
      <c r="AA12">
        <v>5</v>
      </c>
      <c r="AB12">
        <v>20</v>
      </c>
      <c r="AC12">
        <v>0</v>
      </c>
      <c r="AD12">
        <v>2</v>
      </c>
      <c r="AE12">
        <v>2</v>
      </c>
      <c r="AF12">
        <v>1500</v>
      </c>
      <c r="AG12" s="9">
        <v>2</v>
      </c>
      <c r="AH12">
        <v>6</v>
      </c>
      <c r="AI12">
        <v>1</v>
      </c>
      <c r="AK12">
        <v>3</v>
      </c>
      <c r="AL12">
        <v>2</v>
      </c>
      <c r="AM12">
        <v>4</v>
      </c>
      <c r="AN12">
        <v>2</v>
      </c>
      <c r="AO12">
        <v>11</v>
      </c>
      <c r="AP12">
        <v>1</v>
      </c>
      <c r="AQ12">
        <v>6</v>
      </c>
      <c r="AR12">
        <v>2</v>
      </c>
      <c r="AS12">
        <v>3</v>
      </c>
      <c r="AT12">
        <v>1</v>
      </c>
      <c r="AU12">
        <v>8</v>
      </c>
      <c r="AV12">
        <v>1</v>
      </c>
      <c r="AX12" s="5">
        <v>0</v>
      </c>
      <c r="AY12" s="5">
        <v>0</v>
      </c>
      <c r="AZ12" s="5">
        <v>0</v>
      </c>
      <c r="BA12" s="5">
        <v>0</v>
      </c>
      <c r="BB12" s="4"/>
      <c r="BC12" s="4"/>
      <c r="BD12" s="4"/>
      <c r="BE12" s="4"/>
      <c r="BF12" s="9">
        <v>4</v>
      </c>
      <c r="BJ12" t="s">
        <v>276</v>
      </c>
      <c r="BK12">
        <v>22</v>
      </c>
      <c r="BL12" t="s">
        <v>216</v>
      </c>
    </row>
    <row r="13" spans="1:65" x14ac:dyDescent="0.35">
      <c r="B13">
        <v>100</v>
      </c>
      <c r="C13">
        <v>213</v>
      </c>
      <c r="D13">
        <v>1</v>
      </c>
      <c r="F13">
        <v>1</v>
      </c>
      <c r="G13">
        <v>3</v>
      </c>
      <c r="H13">
        <v>1</v>
      </c>
      <c r="M13">
        <v>3</v>
      </c>
      <c r="N13">
        <v>2</v>
      </c>
      <c r="Q13">
        <v>2</v>
      </c>
      <c r="R13">
        <v>3</v>
      </c>
      <c r="S13">
        <v>2</v>
      </c>
      <c r="T13">
        <v>4</v>
      </c>
      <c r="X13">
        <v>3</v>
      </c>
      <c r="Y13">
        <v>3</v>
      </c>
      <c r="Z13">
        <v>2</v>
      </c>
      <c r="AA13">
        <v>3</v>
      </c>
      <c r="AB13">
        <v>11</v>
      </c>
      <c r="AC13">
        <v>1</v>
      </c>
      <c r="AD13">
        <v>2</v>
      </c>
      <c r="AE13">
        <v>2</v>
      </c>
      <c r="AF13">
        <v>2000</v>
      </c>
      <c r="AG13" s="9">
        <v>2</v>
      </c>
      <c r="AH13">
        <v>6</v>
      </c>
      <c r="AI13">
        <v>1</v>
      </c>
      <c r="AK13">
        <v>6</v>
      </c>
      <c r="AL13">
        <v>6</v>
      </c>
      <c r="AM13">
        <v>6</v>
      </c>
      <c r="AN13">
        <v>5</v>
      </c>
      <c r="AO13">
        <v>23</v>
      </c>
      <c r="AP13">
        <v>0</v>
      </c>
      <c r="AQ13">
        <v>6</v>
      </c>
      <c r="AR13">
        <v>6</v>
      </c>
      <c r="AS13">
        <v>6</v>
      </c>
      <c r="AT13">
        <v>5</v>
      </c>
      <c r="AU13">
        <v>19</v>
      </c>
      <c r="AV13">
        <v>0</v>
      </c>
      <c r="AW13" t="s">
        <v>110</v>
      </c>
      <c r="AX13" s="5">
        <v>0</v>
      </c>
      <c r="AY13" s="5"/>
      <c r="AZ13" s="5"/>
      <c r="BA13" s="5">
        <v>0</v>
      </c>
      <c r="BB13" s="4"/>
      <c r="BC13" s="4">
        <v>0</v>
      </c>
      <c r="BD13" s="4">
        <v>0</v>
      </c>
      <c r="BE13" s="4"/>
      <c r="BF13" s="9">
        <v>4</v>
      </c>
      <c r="BJ13" t="s">
        <v>276</v>
      </c>
      <c r="BK13">
        <v>21</v>
      </c>
      <c r="BL13" t="s">
        <v>210</v>
      </c>
    </row>
    <row r="14" spans="1:65" x14ac:dyDescent="0.35">
      <c r="B14">
        <v>100</v>
      </c>
      <c r="C14">
        <v>434</v>
      </c>
      <c r="D14">
        <v>1</v>
      </c>
      <c r="F14">
        <v>1</v>
      </c>
      <c r="I14">
        <v>5</v>
      </c>
      <c r="J14">
        <v>5</v>
      </c>
      <c r="K14">
        <v>1</v>
      </c>
      <c r="L14">
        <v>1</v>
      </c>
      <c r="Q14">
        <v>2</v>
      </c>
      <c r="R14">
        <v>2</v>
      </c>
      <c r="S14">
        <v>2</v>
      </c>
      <c r="T14">
        <v>2</v>
      </c>
      <c r="X14">
        <v>2</v>
      </c>
      <c r="Y14">
        <v>6</v>
      </c>
      <c r="Z14">
        <v>5</v>
      </c>
      <c r="AA14">
        <v>4</v>
      </c>
      <c r="AB14">
        <v>17</v>
      </c>
      <c r="AC14">
        <v>0</v>
      </c>
      <c r="AD14">
        <v>3</v>
      </c>
      <c r="AE14">
        <v>2</v>
      </c>
      <c r="AF14" t="s">
        <v>61</v>
      </c>
      <c r="AG14" s="8">
        <v>6</v>
      </c>
      <c r="AH14">
        <v>11</v>
      </c>
      <c r="AI14">
        <v>1</v>
      </c>
      <c r="AK14">
        <v>2</v>
      </c>
      <c r="AL14">
        <v>2</v>
      </c>
      <c r="AM14">
        <v>2</v>
      </c>
      <c r="AN14">
        <v>2</v>
      </c>
      <c r="AO14">
        <v>8</v>
      </c>
      <c r="AP14">
        <v>1</v>
      </c>
      <c r="AQ14">
        <v>6</v>
      </c>
      <c r="AR14">
        <v>3</v>
      </c>
      <c r="AS14">
        <v>3</v>
      </c>
      <c r="AT14">
        <v>4</v>
      </c>
      <c r="AU14">
        <v>12</v>
      </c>
      <c r="AV14">
        <v>1</v>
      </c>
      <c r="AW14" t="s">
        <v>111</v>
      </c>
      <c r="AX14" s="5"/>
      <c r="AY14" s="5">
        <v>0</v>
      </c>
      <c r="AZ14" s="5"/>
      <c r="BA14" s="5">
        <v>1</v>
      </c>
      <c r="BB14" s="4">
        <v>1</v>
      </c>
      <c r="BC14" s="4"/>
      <c r="BD14" s="4">
        <v>1</v>
      </c>
      <c r="BE14" s="4"/>
      <c r="BF14" s="9">
        <v>4</v>
      </c>
      <c r="BJ14" t="s">
        <v>276</v>
      </c>
      <c r="BK14">
        <v>21</v>
      </c>
      <c r="BL14" t="s">
        <v>209</v>
      </c>
      <c r="BM14" t="s">
        <v>241</v>
      </c>
    </row>
    <row r="15" spans="1:65" x14ac:dyDescent="0.35">
      <c r="B15">
        <v>100</v>
      </c>
      <c r="C15">
        <v>375</v>
      </c>
      <c r="D15">
        <v>1</v>
      </c>
      <c r="F15">
        <v>1</v>
      </c>
      <c r="I15">
        <v>5</v>
      </c>
      <c r="J15">
        <v>2</v>
      </c>
      <c r="M15">
        <v>6</v>
      </c>
      <c r="N15">
        <v>2</v>
      </c>
      <c r="O15">
        <v>4</v>
      </c>
      <c r="P15">
        <v>2</v>
      </c>
      <c r="U15">
        <v>6</v>
      </c>
      <c r="V15">
        <v>3</v>
      </c>
      <c r="X15">
        <v>6</v>
      </c>
      <c r="Y15">
        <v>6</v>
      </c>
      <c r="Z15">
        <v>6</v>
      </c>
      <c r="AA15">
        <v>6</v>
      </c>
      <c r="AB15">
        <v>24</v>
      </c>
      <c r="AC15">
        <v>0</v>
      </c>
      <c r="AD15">
        <v>2</v>
      </c>
      <c r="AE15">
        <v>3</v>
      </c>
      <c r="AF15">
        <v>6000</v>
      </c>
      <c r="AG15" s="8">
        <v>6</v>
      </c>
      <c r="AH15">
        <v>11</v>
      </c>
      <c r="AI15">
        <v>1</v>
      </c>
      <c r="AK15">
        <v>3</v>
      </c>
      <c r="AL15">
        <v>3</v>
      </c>
      <c r="AM15">
        <v>2</v>
      </c>
      <c r="AN15">
        <v>2</v>
      </c>
      <c r="AO15">
        <v>10</v>
      </c>
      <c r="AP15">
        <v>1</v>
      </c>
      <c r="AQ15">
        <v>6</v>
      </c>
      <c r="AR15">
        <v>3</v>
      </c>
      <c r="AS15">
        <v>6</v>
      </c>
      <c r="AT15">
        <v>4</v>
      </c>
      <c r="AU15">
        <v>15</v>
      </c>
      <c r="AV15">
        <v>1</v>
      </c>
      <c r="AW15" t="s">
        <v>112</v>
      </c>
      <c r="AX15" s="5"/>
      <c r="AY15" s="5"/>
      <c r="AZ15" s="5">
        <v>0</v>
      </c>
      <c r="BA15" s="5"/>
      <c r="BB15" s="4">
        <v>0</v>
      </c>
      <c r="BC15" s="4">
        <v>0</v>
      </c>
      <c r="BD15" s="4"/>
      <c r="BE15" s="4">
        <v>0</v>
      </c>
      <c r="BF15" s="9">
        <v>4</v>
      </c>
      <c r="BJ15" t="s">
        <v>276</v>
      </c>
      <c r="BK15">
        <v>23</v>
      </c>
      <c r="BL15" t="s">
        <v>209</v>
      </c>
      <c r="BM15" t="s">
        <v>242</v>
      </c>
    </row>
    <row r="16" spans="1:65" x14ac:dyDescent="0.35">
      <c r="B16">
        <v>100</v>
      </c>
      <c r="C16">
        <v>239</v>
      </c>
      <c r="D16">
        <v>1</v>
      </c>
      <c r="F16">
        <v>1</v>
      </c>
      <c r="I16">
        <v>5</v>
      </c>
      <c r="J16">
        <v>4</v>
      </c>
      <c r="K16">
        <v>2</v>
      </c>
      <c r="L16">
        <v>1</v>
      </c>
      <c r="Q16">
        <v>4</v>
      </c>
      <c r="R16">
        <v>4</v>
      </c>
      <c r="S16">
        <v>5</v>
      </c>
      <c r="T16">
        <v>5</v>
      </c>
      <c r="X16">
        <v>5</v>
      </c>
      <c r="Y16">
        <v>5</v>
      </c>
      <c r="Z16">
        <v>5</v>
      </c>
      <c r="AA16">
        <v>3</v>
      </c>
      <c r="AB16">
        <v>18</v>
      </c>
      <c r="AC16">
        <v>0</v>
      </c>
      <c r="AD16">
        <v>4</v>
      </c>
      <c r="AE16">
        <v>4</v>
      </c>
      <c r="AF16" t="s">
        <v>62</v>
      </c>
      <c r="AG16" s="9">
        <v>2</v>
      </c>
      <c r="AH16">
        <v>10</v>
      </c>
      <c r="AI16">
        <v>1</v>
      </c>
      <c r="AK16">
        <v>3</v>
      </c>
      <c r="AL16">
        <v>3</v>
      </c>
      <c r="AM16">
        <v>1</v>
      </c>
      <c r="AN16">
        <v>2</v>
      </c>
      <c r="AO16">
        <v>9</v>
      </c>
      <c r="AP16">
        <v>1</v>
      </c>
      <c r="AQ16">
        <v>6</v>
      </c>
      <c r="AR16">
        <v>6</v>
      </c>
      <c r="AS16">
        <v>2</v>
      </c>
      <c r="AT16">
        <v>2</v>
      </c>
      <c r="AU16">
        <v>12</v>
      </c>
      <c r="AV16">
        <v>1</v>
      </c>
      <c r="AW16" t="s">
        <v>113</v>
      </c>
      <c r="AX16" s="5"/>
      <c r="AY16" s="5">
        <v>1</v>
      </c>
      <c r="AZ16" s="5"/>
      <c r="BA16" s="5">
        <v>0</v>
      </c>
      <c r="BB16" s="4">
        <v>0</v>
      </c>
      <c r="BC16" s="4"/>
      <c r="BD16" s="4">
        <v>0</v>
      </c>
      <c r="BE16" s="4"/>
      <c r="BF16" s="9">
        <v>4</v>
      </c>
      <c r="BJ16" t="s">
        <v>276</v>
      </c>
      <c r="BK16">
        <v>23</v>
      </c>
      <c r="BL16" t="s">
        <v>217</v>
      </c>
    </row>
    <row r="17" spans="2:65" x14ac:dyDescent="0.35">
      <c r="B17">
        <v>100</v>
      </c>
      <c r="C17">
        <v>1258</v>
      </c>
      <c r="D17">
        <v>1</v>
      </c>
      <c r="F17">
        <v>1</v>
      </c>
      <c r="G17">
        <v>2</v>
      </c>
      <c r="H17">
        <v>1</v>
      </c>
      <c r="M17">
        <v>6</v>
      </c>
      <c r="N17">
        <v>4</v>
      </c>
      <c r="Q17">
        <v>2</v>
      </c>
      <c r="R17">
        <v>1</v>
      </c>
      <c r="U17">
        <v>2</v>
      </c>
      <c r="V17">
        <v>1</v>
      </c>
      <c r="X17">
        <v>3</v>
      </c>
      <c r="Y17">
        <v>2</v>
      </c>
      <c r="Z17">
        <v>4</v>
      </c>
      <c r="AA17">
        <v>1</v>
      </c>
      <c r="AB17">
        <v>10</v>
      </c>
      <c r="AC17">
        <v>1</v>
      </c>
      <c r="AD17">
        <v>6</v>
      </c>
      <c r="AE17">
        <v>2</v>
      </c>
      <c r="AF17" t="s">
        <v>63</v>
      </c>
      <c r="AG17" s="9">
        <v>2</v>
      </c>
      <c r="AH17">
        <v>10</v>
      </c>
      <c r="AI17">
        <v>1</v>
      </c>
      <c r="AK17">
        <v>2</v>
      </c>
      <c r="AL17">
        <v>1</v>
      </c>
      <c r="AM17">
        <v>2</v>
      </c>
      <c r="AN17">
        <v>3</v>
      </c>
      <c r="AO17">
        <v>8</v>
      </c>
      <c r="AP17">
        <v>1</v>
      </c>
      <c r="AQ17">
        <v>5</v>
      </c>
      <c r="AR17">
        <v>7</v>
      </c>
      <c r="AS17">
        <v>5</v>
      </c>
      <c r="AT17">
        <v>3</v>
      </c>
      <c r="AU17">
        <v>18</v>
      </c>
      <c r="AV17">
        <v>0</v>
      </c>
      <c r="AW17" t="s">
        <v>114</v>
      </c>
      <c r="AX17" s="5">
        <v>0</v>
      </c>
      <c r="AY17" s="5"/>
      <c r="AZ17" s="5"/>
      <c r="BA17" s="5"/>
      <c r="BB17" s="4"/>
      <c r="BC17" s="4">
        <v>0</v>
      </c>
      <c r="BD17" s="4">
        <v>0</v>
      </c>
      <c r="BE17" s="4">
        <v>0</v>
      </c>
      <c r="BF17" s="9">
        <v>4</v>
      </c>
      <c r="BJ17" t="s">
        <v>277</v>
      </c>
      <c r="BK17">
        <v>22</v>
      </c>
      <c r="BL17" t="s">
        <v>209</v>
      </c>
    </row>
    <row r="18" spans="2:65" x14ac:dyDescent="0.35">
      <c r="B18">
        <v>100</v>
      </c>
      <c r="C18">
        <v>379</v>
      </c>
      <c r="D18">
        <v>1</v>
      </c>
      <c r="F18">
        <v>1</v>
      </c>
      <c r="I18">
        <v>3</v>
      </c>
      <c r="J18">
        <v>4</v>
      </c>
      <c r="M18">
        <v>4</v>
      </c>
      <c r="N18">
        <v>4</v>
      </c>
      <c r="O18">
        <v>3</v>
      </c>
      <c r="P18">
        <v>6</v>
      </c>
      <c r="S18">
        <v>4</v>
      </c>
      <c r="T18">
        <v>6</v>
      </c>
      <c r="X18">
        <v>1</v>
      </c>
      <c r="Y18">
        <v>1</v>
      </c>
      <c r="Z18">
        <v>1</v>
      </c>
      <c r="AA18">
        <v>1</v>
      </c>
      <c r="AB18">
        <v>4</v>
      </c>
      <c r="AC18">
        <v>1</v>
      </c>
      <c r="AD18">
        <v>1</v>
      </c>
      <c r="AE18">
        <v>1</v>
      </c>
      <c r="AF18">
        <v>1600</v>
      </c>
      <c r="AG18" s="9">
        <v>2</v>
      </c>
      <c r="AH18">
        <v>4</v>
      </c>
      <c r="AI18">
        <v>1</v>
      </c>
      <c r="AK18">
        <v>1</v>
      </c>
      <c r="AL18">
        <v>1</v>
      </c>
      <c r="AM18">
        <v>1</v>
      </c>
      <c r="AN18">
        <v>1</v>
      </c>
      <c r="AO18">
        <v>4</v>
      </c>
      <c r="AP18">
        <v>1</v>
      </c>
      <c r="AQ18">
        <v>5</v>
      </c>
      <c r="AR18">
        <v>1</v>
      </c>
      <c r="AS18">
        <v>6</v>
      </c>
      <c r="AT18">
        <v>4</v>
      </c>
      <c r="AU18">
        <v>14</v>
      </c>
      <c r="AV18">
        <v>1</v>
      </c>
      <c r="AX18" s="5"/>
      <c r="AY18" s="5"/>
      <c r="AZ18" s="5">
        <v>0</v>
      </c>
      <c r="BA18" s="5">
        <v>0</v>
      </c>
      <c r="BB18" s="4">
        <v>0</v>
      </c>
      <c r="BC18" s="4">
        <v>0</v>
      </c>
      <c r="BD18" s="4"/>
      <c r="BE18" s="4"/>
      <c r="BF18" s="9">
        <v>4</v>
      </c>
      <c r="BJ18" t="s">
        <v>277</v>
      </c>
      <c r="BK18">
        <v>25</v>
      </c>
      <c r="BL18" t="s">
        <v>214</v>
      </c>
    </row>
    <row r="19" spans="2:65" x14ac:dyDescent="0.35">
      <c r="B19">
        <v>100</v>
      </c>
      <c r="C19">
        <v>400</v>
      </c>
      <c r="D19">
        <v>1</v>
      </c>
      <c r="F19">
        <v>1</v>
      </c>
      <c r="G19">
        <v>3</v>
      </c>
      <c r="H19">
        <v>2</v>
      </c>
      <c r="K19">
        <v>2</v>
      </c>
      <c r="L19">
        <v>2</v>
      </c>
      <c r="Q19">
        <v>4</v>
      </c>
      <c r="R19">
        <v>4</v>
      </c>
      <c r="U19">
        <v>3</v>
      </c>
      <c r="V19">
        <v>2</v>
      </c>
      <c r="X19">
        <v>6</v>
      </c>
      <c r="Y19">
        <v>5</v>
      </c>
      <c r="Z19">
        <v>4</v>
      </c>
      <c r="AA19">
        <v>4</v>
      </c>
      <c r="AB19">
        <v>19</v>
      </c>
      <c r="AC19">
        <v>0</v>
      </c>
      <c r="AD19">
        <v>4</v>
      </c>
      <c r="AE19">
        <v>3</v>
      </c>
      <c r="AF19">
        <v>2000</v>
      </c>
      <c r="AG19" s="9">
        <v>2</v>
      </c>
      <c r="AH19">
        <v>9</v>
      </c>
      <c r="AI19">
        <v>1</v>
      </c>
      <c r="AK19">
        <v>3</v>
      </c>
      <c r="AL19">
        <v>3</v>
      </c>
      <c r="AM19">
        <v>4</v>
      </c>
      <c r="AN19">
        <v>3</v>
      </c>
      <c r="AO19">
        <v>13</v>
      </c>
      <c r="AP19">
        <v>1</v>
      </c>
      <c r="AQ19">
        <v>6</v>
      </c>
      <c r="AR19">
        <v>6</v>
      </c>
      <c r="AS19">
        <v>6</v>
      </c>
      <c r="AT19">
        <v>3</v>
      </c>
      <c r="AU19">
        <v>17</v>
      </c>
      <c r="AV19">
        <v>0</v>
      </c>
      <c r="AW19" t="s">
        <v>115</v>
      </c>
      <c r="AX19" s="5">
        <v>0</v>
      </c>
      <c r="AY19" s="5">
        <v>0</v>
      </c>
      <c r="AZ19" s="5"/>
      <c r="BA19" s="5"/>
      <c r="BB19" s="4"/>
      <c r="BC19" s="4"/>
      <c r="BD19" s="4">
        <v>0</v>
      </c>
      <c r="BE19" s="4">
        <v>0</v>
      </c>
      <c r="BF19" s="9">
        <v>4</v>
      </c>
      <c r="BJ19" t="s">
        <v>276</v>
      </c>
      <c r="BK19">
        <v>23</v>
      </c>
      <c r="BL19" t="s">
        <v>212</v>
      </c>
    </row>
    <row r="20" spans="2:65" x14ac:dyDescent="0.35">
      <c r="B20">
        <v>100</v>
      </c>
      <c r="C20">
        <v>5828</v>
      </c>
      <c r="D20">
        <v>1</v>
      </c>
      <c r="F20">
        <v>1</v>
      </c>
      <c r="G20">
        <v>2</v>
      </c>
      <c r="H20">
        <v>1</v>
      </c>
      <c r="M20">
        <v>5</v>
      </c>
      <c r="N20">
        <v>5</v>
      </c>
      <c r="Q20">
        <v>4</v>
      </c>
      <c r="R20">
        <v>3</v>
      </c>
      <c r="S20">
        <v>6</v>
      </c>
      <c r="T20">
        <v>6</v>
      </c>
      <c r="X20">
        <v>3</v>
      </c>
      <c r="Y20">
        <v>4</v>
      </c>
      <c r="Z20">
        <v>3</v>
      </c>
      <c r="AA20">
        <v>5</v>
      </c>
      <c r="AB20">
        <v>15</v>
      </c>
      <c r="AC20">
        <v>1</v>
      </c>
      <c r="AD20">
        <v>5</v>
      </c>
      <c r="AE20">
        <v>4</v>
      </c>
      <c r="AF20">
        <v>2000</v>
      </c>
      <c r="AG20" s="9">
        <v>2</v>
      </c>
      <c r="AH20">
        <v>11</v>
      </c>
      <c r="AI20">
        <v>1</v>
      </c>
      <c r="AK20">
        <v>4</v>
      </c>
      <c r="AL20">
        <v>3</v>
      </c>
      <c r="AM20">
        <v>3</v>
      </c>
      <c r="AN20">
        <v>3</v>
      </c>
      <c r="AO20">
        <v>13</v>
      </c>
      <c r="AP20">
        <v>1</v>
      </c>
      <c r="AQ20">
        <v>5</v>
      </c>
      <c r="AR20">
        <v>6</v>
      </c>
      <c r="AS20">
        <v>5</v>
      </c>
      <c r="AT20">
        <v>3</v>
      </c>
      <c r="AU20">
        <v>17</v>
      </c>
      <c r="AV20">
        <v>0</v>
      </c>
      <c r="AW20" t="s">
        <v>116</v>
      </c>
      <c r="AX20" s="5">
        <v>0</v>
      </c>
      <c r="AY20" s="5"/>
      <c r="AZ20" s="5"/>
      <c r="BA20" s="5">
        <v>0</v>
      </c>
      <c r="BB20" s="4"/>
      <c r="BC20" s="4">
        <v>0</v>
      </c>
      <c r="BD20" s="4">
        <v>0</v>
      </c>
      <c r="BE20" s="4"/>
      <c r="BF20" s="9">
        <v>4</v>
      </c>
      <c r="BJ20" t="s">
        <v>276</v>
      </c>
      <c r="BK20">
        <v>25</v>
      </c>
      <c r="BL20" t="s">
        <v>209</v>
      </c>
      <c r="BM20" t="s">
        <v>243</v>
      </c>
    </row>
    <row r="21" spans="2:65" x14ac:dyDescent="0.35">
      <c r="B21">
        <v>100</v>
      </c>
      <c r="C21">
        <v>399</v>
      </c>
      <c r="D21">
        <v>1</v>
      </c>
      <c r="F21">
        <v>1</v>
      </c>
      <c r="G21">
        <v>6</v>
      </c>
      <c r="H21">
        <v>3</v>
      </c>
      <c r="K21">
        <v>3</v>
      </c>
      <c r="L21">
        <v>3</v>
      </c>
      <c r="O21">
        <v>6</v>
      </c>
      <c r="P21">
        <v>4</v>
      </c>
      <c r="U21">
        <v>2</v>
      </c>
      <c r="V21">
        <v>3</v>
      </c>
      <c r="X21">
        <v>2</v>
      </c>
      <c r="Y21">
        <v>2</v>
      </c>
      <c r="Z21">
        <v>4</v>
      </c>
      <c r="AA21">
        <v>2</v>
      </c>
      <c r="AB21">
        <v>10</v>
      </c>
      <c r="AC21">
        <v>1</v>
      </c>
      <c r="AD21">
        <v>1</v>
      </c>
      <c r="AE21">
        <v>3</v>
      </c>
      <c r="AF21">
        <v>2000</v>
      </c>
      <c r="AG21" s="9">
        <v>2</v>
      </c>
      <c r="AH21">
        <v>6</v>
      </c>
      <c r="AI21">
        <v>1</v>
      </c>
      <c r="AK21">
        <v>2</v>
      </c>
      <c r="AL21">
        <v>2</v>
      </c>
      <c r="AM21">
        <v>2</v>
      </c>
      <c r="AN21">
        <v>2</v>
      </c>
      <c r="AO21">
        <v>8</v>
      </c>
      <c r="AP21">
        <v>1</v>
      </c>
      <c r="AQ21">
        <v>4</v>
      </c>
      <c r="AR21">
        <v>6</v>
      </c>
      <c r="AS21">
        <v>3</v>
      </c>
      <c r="AT21">
        <v>4</v>
      </c>
      <c r="AU21">
        <v>17</v>
      </c>
      <c r="AV21">
        <v>0</v>
      </c>
      <c r="AW21" t="s">
        <v>117</v>
      </c>
      <c r="AX21" s="5">
        <v>0</v>
      </c>
      <c r="AY21" s="5">
        <v>0</v>
      </c>
      <c r="AZ21" s="5">
        <v>0</v>
      </c>
      <c r="BA21" s="5"/>
      <c r="BB21" s="4"/>
      <c r="BC21" s="4"/>
      <c r="BD21" s="4"/>
      <c r="BE21" s="4">
        <v>1</v>
      </c>
      <c r="BF21" s="9">
        <v>4</v>
      </c>
      <c r="BJ21" t="s">
        <v>277</v>
      </c>
      <c r="BK21">
        <v>21</v>
      </c>
      <c r="BL21" t="s">
        <v>209</v>
      </c>
    </row>
    <row r="22" spans="2:65" x14ac:dyDescent="0.35">
      <c r="B22">
        <v>100</v>
      </c>
      <c r="C22">
        <v>279</v>
      </c>
      <c r="D22">
        <v>1</v>
      </c>
      <c r="F22">
        <v>1</v>
      </c>
      <c r="I22">
        <v>4</v>
      </c>
      <c r="J22">
        <v>3</v>
      </c>
      <c r="K22">
        <v>2</v>
      </c>
      <c r="L22">
        <v>2</v>
      </c>
      <c r="Q22">
        <v>1</v>
      </c>
      <c r="R22">
        <v>1</v>
      </c>
      <c r="U22">
        <v>1</v>
      </c>
      <c r="V22">
        <v>1</v>
      </c>
      <c r="X22">
        <v>3</v>
      </c>
      <c r="Y22">
        <v>3</v>
      </c>
      <c r="Z22">
        <v>2</v>
      </c>
      <c r="AA22">
        <v>3</v>
      </c>
      <c r="AB22">
        <v>11</v>
      </c>
      <c r="AC22">
        <v>1</v>
      </c>
      <c r="AD22">
        <v>2</v>
      </c>
      <c r="AE22">
        <v>3</v>
      </c>
      <c r="AF22">
        <v>2000</v>
      </c>
      <c r="AG22" s="9">
        <v>2</v>
      </c>
      <c r="AH22">
        <v>7</v>
      </c>
      <c r="AI22">
        <v>1</v>
      </c>
      <c r="AK22">
        <v>2</v>
      </c>
      <c r="AL22">
        <v>2</v>
      </c>
      <c r="AM22">
        <v>3</v>
      </c>
      <c r="AN22">
        <v>3</v>
      </c>
      <c r="AO22">
        <v>10</v>
      </c>
      <c r="AP22">
        <v>1</v>
      </c>
      <c r="AQ22">
        <v>6</v>
      </c>
      <c r="AR22">
        <v>4</v>
      </c>
      <c r="AS22">
        <v>4</v>
      </c>
      <c r="AT22">
        <v>4</v>
      </c>
      <c r="AU22">
        <v>14</v>
      </c>
      <c r="AV22">
        <v>1</v>
      </c>
      <c r="AW22" t="s">
        <v>105</v>
      </c>
      <c r="AX22" s="5"/>
      <c r="AY22" s="5">
        <v>0</v>
      </c>
      <c r="AZ22" s="5"/>
      <c r="BA22" s="5"/>
      <c r="BB22" s="4">
        <v>0</v>
      </c>
      <c r="BC22" s="4"/>
      <c r="BD22" s="4">
        <v>0</v>
      </c>
      <c r="BE22" s="4">
        <v>1</v>
      </c>
      <c r="BF22" s="9">
        <v>4</v>
      </c>
      <c r="BJ22" t="s">
        <v>277</v>
      </c>
      <c r="BK22">
        <v>25</v>
      </c>
      <c r="BL22" t="s">
        <v>218</v>
      </c>
    </row>
    <row r="23" spans="2:65" x14ac:dyDescent="0.35">
      <c r="B23">
        <v>100</v>
      </c>
      <c r="C23">
        <v>433</v>
      </c>
      <c r="D23">
        <v>1</v>
      </c>
      <c r="F23">
        <v>1</v>
      </c>
      <c r="G23">
        <v>3</v>
      </c>
      <c r="H23">
        <v>2</v>
      </c>
      <c r="K23">
        <v>2</v>
      </c>
      <c r="L23">
        <v>2</v>
      </c>
      <c r="O23">
        <v>3</v>
      </c>
      <c r="P23">
        <v>5</v>
      </c>
      <c r="U23">
        <v>2</v>
      </c>
      <c r="V23">
        <v>2</v>
      </c>
      <c r="X23">
        <v>2</v>
      </c>
      <c r="Y23">
        <v>2</v>
      </c>
      <c r="Z23">
        <v>2</v>
      </c>
      <c r="AA23">
        <v>2</v>
      </c>
      <c r="AB23">
        <v>8</v>
      </c>
      <c r="AC23">
        <v>1</v>
      </c>
      <c r="AD23">
        <v>3</v>
      </c>
      <c r="AE23">
        <v>2</v>
      </c>
      <c r="AF23" t="s">
        <v>64</v>
      </c>
      <c r="AG23" s="9">
        <v>2</v>
      </c>
      <c r="AH23">
        <v>7</v>
      </c>
      <c r="AI23">
        <v>1</v>
      </c>
      <c r="AK23">
        <v>3</v>
      </c>
      <c r="AL23">
        <v>2</v>
      </c>
      <c r="AM23">
        <v>3</v>
      </c>
      <c r="AN23">
        <v>2</v>
      </c>
      <c r="AO23">
        <v>10</v>
      </c>
      <c r="AP23">
        <v>1</v>
      </c>
      <c r="AQ23">
        <v>6</v>
      </c>
      <c r="AR23">
        <v>5</v>
      </c>
      <c r="AS23">
        <v>5</v>
      </c>
      <c r="AT23">
        <v>2</v>
      </c>
      <c r="AU23">
        <v>14</v>
      </c>
      <c r="AV23">
        <v>1</v>
      </c>
      <c r="AW23" t="s">
        <v>118</v>
      </c>
      <c r="AX23" s="5">
        <v>0</v>
      </c>
      <c r="AY23" s="5">
        <v>1</v>
      </c>
      <c r="AZ23" s="5">
        <v>0</v>
      </c>
      <c r="BA23" s="5"/>
      <c r="BB23" s="4"/>
      <c r="BC23" s="4"/>
      <c r="BD23" s="4"/>
      <c r="BE23" s="4">
        <v>1</v>
      </c>
      <c r="BF23" s="9">
        <v>4</v>
      </c>
      <c r="BJ23" t="s">
        <v>277</v>
      </c>
      <c r="BK23">
        <v>22</v>
      </c>
      <c r="BL23" t="s">
        <v>209</v>
      </c>
    </row>
    <row r="24" spans="2:65" x14ac:dyDescent="0.35">
      <c r="B24">
        <v>100</v>
      </c>
      <c r="C24">
        <v>309</v>
      </c>
      <c r="D24">
        <v>1</v>
      </c>
      <c r="F24">
        <v>1</v>
      </c>
      <c r="I24">
        <v>5</v>
      </c>
      <c r="J24">
        <v>3</v>
      </c>
      <c r="K24">
        <v>2</v>
      </c>
      <c r="L24">
        <v>2</v>
      </c>
      <c r="Q24">
        <v>4</v>
      </c>
      <c r="R24">
        <v>5</v>
      </c>
      <c r="U24">
        <v>5</v>
      </c>
      <c r="V24">
        <v>5</v>
      </c>
      <c r="X24">
        <v>2</v>
      </c>
      <c r="Y24">
        <v>2</v>
      </c>
      <c r="Z24">
        <v>2</v>
      </c>
      <c r="AA24">
        <v>2</v>
      </c>
      <c r="AB24">
        <v>8</v>
      </c>
      <c r="AC24">
        <v>1</v>
      </c>
      <c r="AD24">
        <v>2</v>
      </c>
      <c r="AE24">
        <v>2</v>
      </c>
      <c r="AF24">
        <v>1900</v>
      </c>
      <c r="AG24" s="9">
        <v>2</v>
      </c>
      <c r="AH24">
        <v>6</v>
      </c>
      <c r="AI24">
        <v>1</v>
      </c>
      <c r="AK24">
        <v>3</v>
      </c>
      <c r="AL24">
        <v>3</v>
      </c>
      <c r="AM24">
        <v>3</v>
      </c>
      <c r="AN24">
        <v>4</v>
      </c>
      <c r="AO24">
        <v>13</v>
      </c>
      <c r="AP24">
        <v>1</v>
      </c>
      <c r="AQ24">
        <v>6</v>
      </c>
      <c r="AR24">
        <v>7</v>
      </c>
      <c r="AS24">
        <v>5</v>
      </c>
      <c r="AT24">
        <v>4</v>
      </c>
      <c r="AU24">
        <v>18</v>
      </c>
      <c r="AV24">
        <v>0</v>
      </c>
      <c r="AW24" t="s">
        <v>119</v>
      </c>
      <c r="AX24" s="5"/>
      <c r="AY24" s="5">
        <v>0</v>
      </c>
      <c r="AZ24" s="5"/>
      <c r="BA24" s="5"/>
      <c r="BB24" s="4">
        <v>0</v>
      </c>
      <c r="BC24" s="4"/>
      <c r="BD24" s="4">
        <v>0</v>
      </c>
      <c r="BE24" s="4">
        <v>0</v>
      </c>
      <c r="BF24" s="9">
        <v>4</v>
      </c>
      <c r="BJ24" t="s">
        <v>277</v>
      </c>
      <c r="BK24">
        <v>23</v>
      </c>
      <c r="BL24" t="s">
        <v>209</v>
      </c>
      <c r="BM24" t="s">
        <v>244</v>
      </c>
    </row>
    <row r="25" spans="2:65" x14ac:dyDescent="0.35">
      <c r="B25">
        <v>100</v>
      </c>
      <c r="C25">
        <v>1030</v>
      </c>
      <c r="D25">
        <v>1</v>
      </c>
      <c r="F25">
        <v>1</v>
      </c>
      <c r="I25">
        <v>5</v>
      </c>
      <c r="J25">
        <v>4</v>
      </c>
      <c r="M25">
        <v>5</v>
      </c>
      <c r="N25">
        <v>4</v>
      </c>
      <c r="O25">
        <v>6</v>
      </c>
      <c r="P25">
        <v>6</v>
      </c>
      <c r="U25">
        <v>4</v>
      </c>
      <c r="V25">
        <v>4</v>
      </c>
      <c r="X25">
        <v>4</v>
      </c>
      <c r="Y25">
        <v>3</v>
      </c>
      <c r="Z25">
        <v>5</v>
      </c>
      <c r="AA25">
        <v>4</v>
      </c>
      <c r="AB25">
        <v>16</v>
      </c>
      <c r="AC25">
        <v>0</v>
      </c>
      <c r="AD25">
        <v>5</v>
      </c>
      <c r="AE25">
        <v>4</v>
      </c>
      <c r="AF25">
        <v>2400</v>
      </c>
      <c r="AG25" s="9">
        <v>2</v>
      </c>
      <c r="AH25">
        <v>11</v>
      </c>
      <c r="AI25">
        <v>1</v>
      </c>
      <c r="AK25">
        <v>3</v>
      </c>
      <c r="AL25">
        <v>2</v>
      </c>
      <c r="AM25">
        <v>4</v>
      </c>
      <c r="AN25">
        <v>2</v>
      </c>
      <c r="AO25">
        <v>11</v>
      </c>
      <c r="AP25">
        <v>1</v>
      </c>
      <c r="AQ25">
        <v>7</v>
      </c>
      <c r="AR25">
        <v>3</v>
      </c>
      <c r="AS25">
        <v>1</v>
      </c>
      <c r="AT25">
        <v>3</v>
      </c>
      <c r="AU25">
        <v>8</v>
      </c>
      <c r="AV25">
        <v>1</v>
      </c>
      <c r="AW25" t="s">
        <v>103</v>
      </c>
      <c r="AX25" s="5"/>
      <c r="AY25" s="5"/>
      <c r="AZ25" s="5">
        <v>0</v>
      </c>
      <c r="BA25" s="5"/>
      <c r="BB25" s="4">
        <v>0</v>
      </c>
      <c r="BC25" s="4">
        <v>0</v>
      </c>
      <c r="BD25" s="4"/>
      <c r="BE25" s="4">
        <v>0</v>
      </c>
      <c r="BF25" s="9">
        <v>4</v>
      </c>
      <c r="BJ25" t="s">
        <v>277</v>
      </c>
      <c r="BK25">
        <v>23</v>
      </c>
      <c r="BL25" t="s">
        <v>209</v>
      </c>
    </row>
    <row r="26" spans="2:65" x14ac:dyDescent="0.35">
      <c r="B26">
        <v>100</v>
      </c>
      <c r="C26">
        <v>345</v>
      </c>
      <c r="D26">
        <v>1</v>
      </c>
      <c r="F26">
        <v>1</v>
      </c>
      <c r="I26">
        <v>6</v>
      </c>
      <c r="J26">
        <v>3</v>
      </c>
      <c r="M26">
        <v>3</v>
      </c>
      <c r="N26">
        <v>2</v>
      </c>
      <c r="O26">
        <v>1</v>
      </c>
      <c r="P26">
        <v>2</v>
      </c>
      <c r="S26">
        <v>1</v>
      </c>
      <c r="T26">
        <v>5</v>
      </c>
      <c r="X26">
        <v>3</v>
      </c>
      <c r="Y26">
        <v>2</v>
      </c>
      <c r="Z26">
        <v>1</v>
      </c>
      <c r="AA26">
        <v>5</v>
      </c>
      <c r="AB26">
        <v>11</v>
      </c>
      <c r="AC26">
        <v>1</v>
      </c>
      <c r="AD26">
        <v>1</v>
      </c>
      <c r="AE26">
        <v>4</v>
      </c>
      <c r="AF26">
        <v>3000</v>
      </c>
      <c r="AG26" s="9">
        <v>2</v>
      </c>
      <c r="AH26">
        <v>7</v>
      </c>
      <c r="AI26">
        <v>1</v>
      </c>
      <c r="AK26">
        <v>3</v>
      </c>
      <c r="AL26">
        <v>3</v>
      </c>
      <c r="AM26">
        <v>1</v>
      </c>
      <c r="AN26">
        <v>4</v>
      </c>
      <c r="AO26">
        <v>11</v>
      </c>
      <c r="AP26">
        <v>1</v>
      </c>
      <c r="AQ26">
        <v>1</v>
      </c>
      <c r="AR26">
        <v>1</v>
      </c>
      <c r="AS26">
        <v>1</v>
      </c>
      <c r="AT26">
        <v>3</v>
      </c>
      <c r="AU26">
        <v>12</v>
      </c>
      <c r="AV26">
        <v>1</v>
      </c>
      <c r="AW26" t="s">
        <v>121</v>
      </c>
      <c r="AX26" s="5"/>
      <c r="AY26" s="5"/>
      <c r="AZ26" s="5">
        <v>0</v>
      </c>
      <c r="BA26" s="5">
        <v>0</v>
      </c>
      <c r="BB26" s="4">
        <v>1</v>
      </c>
      <c r="BC26" s="4">
        <v>0</v>
      </c>
      <c r="BD26" s="4"/>
      <c r="BE26" s="4"/>
      <c r="BF26" s="9">
        <v>4</v>
      </c>
      <c r="BJ26" t="s">
        <v>276</v>
      </c>
      <c r="BK26">
        <v>22</v>
      </c>
      <c r="BL26" t="s">
        <v>209</v>
      </c>
      <c r="BM26" t="s">
        <v>245</v>
      </c>
    </row>
    <row r="27" spans="2:65" x14ac:dyDescent="0.35">
      <c r="B27">
        <v>100</v>
      </c>
      <c r="C27">
        <v>584</v>
      </c>
      <c r="D27">
        <v>1</v>
      </c>
      <c r="F27">
        <v>1</v>
      </c>
      <c r="I27">
        <v>6</v>
      </c>
      <c r="J27">
        <v>3</v>
      </c>
      <c r="M27">
        <v>5</v>
      </c>
      <c r="N27">
        <v>3</v>
      </c>
      <c r="Q27">
        <v>3</v>
      </c>
      <c r="R27">
        <v>3</v>
      </c>
      <c r="S27">
        <v>2</v>
      </c>
      <c r="T27">
        <v>2</v>
      </c>
      <c r="X27">
        <v>2</v>
      </c>
      <c r="Y27">
        <v>2</v>
      </c>
      <c r="Z27">
        <v>2</v>
      </c>
      <c r="AA27">
        <v>3</v>
      </c>
      <c r="AB27">
        <v>9</v>
      </c>
      <c r="AC27">
        <v>1</v>
      </c>
      <c r="AD27">
        <v>2</v>
      </c>
      <c r="AE27">
        <v>2</v>
      </c>
      <c r="AF27">
        <v>1900</v>
      </c>
      <c r="AG27" s="9">
        <v>2</v>
      </c>
      <c r="AH27">
        <v>6</v>
      </c>
      <c r="AI27">
        <v>1</v>
      </c>
      <c r="AK27">
        <v>2</v>
      </c>
      <c r="AL27">
        <v>2</v>
      </c>
      <c r="AM27">
        <v>2</v>
      </c>
      <c r="AN27">
        <v>2</v>
      </c>
      <c r="AO27">
        <v>8</v>
      </c>
      <c r="AP27">
        <v>1</v>
      </c>
      <c r="AQ27">
        <v>3</v>
      </c>
      <c r="AR27">
        <v>5</v>
      </c>
      <c r="AS27">
        <v>1</v>
      </c>
      <c r="AT27">
        <v>5</v>
      </c>
      <c r="AU27">
        <v>16</v>
      </c>
      <c r="AV27">
        <v>0</v>
      </c>
      <c r="AW27" t="s">
        <v>122</v>
      </c>
      <c r="AX27" s="5"/>
      <c r="AY27" s="5"/>
      <c r="AZ27" s="5"/>
      <c r="BA27" s="5">
        <v>0</v>
      </c>
      <c r="BB27" s="4">
        <v>0</v>
      </c>
      <c r="BC27" s="4">
        <v>0</v>
      </c>
      <c r="BD27" s="4">
        <v>0</v>
      </c>
      <c r="BE27" s="4"/>
      <c r="BF27" s="9">
        <v>4</v>
      </c>
      <c r="BJ27" t="s">
        <v>277</v>
      </c>
      <c r="BK27">
        <v>24</v>
      </c>
      <c r="BL27" t="s">
        <v>209</v>
      </c>
    </row>
    <row r="28" spans="2:65" x14ac:dyDescent="0.35">
      <c r="B28">
        <v>100</v>
      </c>
      <c r="C28">
        <v>399</v>
      </c>
      <c r="D28">
        <v>1</v>
      </c>
      <c r="F28">
        <v>1</v>
      </c>
      <c r="I28">
        <v>6</v>
      </c>
      <c r="J28">
        <v>6</v>
      </c>
      <c r="M28">
        <v>6</v>
      </c>
      <c r="N28">
        <v>6</v>
      </c>
      <c r="Q28">
        <v>4</v>
      </c>
      <c r="R28">
        <v>2</v>
      </c>
      <c r="U28">
        <v>6</v>
      </c>
      <c r="V28">
        <v>3</v>
      </c>
      <c r="X28">
        <v>1</v>
      </c>
      <c r="Y28">
        <v>2</v>
      </c>
      <c r="Z28">
        <v>3</v>
      </c>
      <c r="AA28">
        <v>2</v>
      </c>
      <c r="AB28">
        <v>8</v>
      </c>
      <c r="AC28">
        <v>1</v>
      </c>
      <c r="AD28">
        <v>1</v>
      </c>
      <c r="AE28">
        <v>2</v>
      </c>
      <c r="AF28">
        <v>2000</v>
      </c>
      <c r="AG28" s="9">
        <v>2</v>
      </c>
      <c r="AH28">
        <v>5</v>
      </c>
      <c r="AI28">
        <v>1</v>
      </c>
      <c r="AK28">
        <v>1</v>
      </c>
      <c r="AL28">
        <v>2</v>
      </c>
      <c r="AM28">
        <v>1</v>
      </c>
      <c r="AN28">
        <v>2</v>
      </c>
      <c r="AO28">
        <v>6</v>
      </c>
      <c r="AP28">
        <v>1</v>
      </c>
      <c r="AQ28">
        <v>7</v>
      </c>
      <c r="AR28">
        <v>3</v>
      </c>
      <c r="AS28">
        <v>2</v>
      </c>
      <c r="AT28">
        <v>2</v>
      </c>
      <c r="AU28">
        <v>8</v>
      </c>
      <c r="AV28">
        <v>1</v>
      </c>
      <c r="AW28" t="s">
        <v>123</v>
      </c>
      <c r="AX28" s="5"/>
      <c r="AY28" s="5"/>
      <c r="AZ28" s="5"/>
      <c r="BA28" s="5"/>
      <c r="BB28" s="4">
        <v>0</v>
      </c>
      <c r="BC28" s="4">
        <v>0</v>
      </c>
      <c r="BD28" s="4">
        <v>1</v>
      </c>
      <c r="BE28" s="4">
        <v>1</v>
      </c>
      <c r="BF28" s="9">
        <v>4</v>
      </c>
      <c r="BJ28" t="s">
        <v>276</v>
      </c>
      <c r="BK28">
        <v>23</v>
      </c>
      <c r="BL28" t="s">
        <v>209</v>
      </c>
    </row>
    <row r="29" spans="2:65" x14ac:dyDescent="0.35">
      <c r="B29">
        <v>100</v>
      </c>
      <c r="C29">
        <v>422</v>
      </c>
      <c r="D29">
        <v>1</v>
      </c>
      <c r="F29">
        <v>1</v>
      </c>
      <c r="I29">
        <v>5</v>
      </c>
      <c r="J29">
        <v>5</v>
      </c>
      <c r="M29">
        <v>6</v>
      </c>
      <c r="N29">
        <v>6</v>
      </c>
      <c r="O29">
        <v>3</v>
      </c>
      <c r="P29">
        <v>2</v>
      </c>
      <c r="U29">
        <v>5</v>
      </c>
      <c r="V29">
        <v>6</v>
      </c>
      <c r="X29">
        <v>1</v>
      </c>
      <c r="Y29">
        <v>1</v>
      </c>
      <c r="Z29">
        <v>1</v>
      </c>
      <c r="AA29">
        <v>1</v>
      </c>
      <c r="AB29">
        <v>4</v>
      </c>
      <c r="AC29">
        <v>1</v>
      </c>
      <c r="AD29">
        <v>1</v>
      </c>
      <c r="AE29">
        <v>1</v>
      </c>
      <c r="AF29" t="s">
        <v>65</v>
      </c>
      <c r="AG29" s="9">
        <v>2</v>
      </c>
      <c r="AH29">
        <v>4</v>
      </c>
      <c r="AI29">
        <v>1</v>
      </c>
      <c r="AK29">
        <v>2</v>
      </c>
      <c r="AL29">
        <v>1</v>
      </c>
      <c r="AM29">
        <v>1</v>
      </c>
      <c r="AN29">
        <v>1</v>
      </c>
      <c r="AO29">
        <v>5</v>
      </c>
      <c r="AP29">
        <v>1</v>
      </c>
      <c r="AQ29">
        <v>7</v>
      </c>
      <c r="AR29">
        <v>5</v>
      </c>
      <c r="AS29">
        <v>3</v>
      </c>
      <c r="AT29">
        <v>1</v>
      </c>
      <c r="AU29">
        <v>10</v>
      </c>
      <c r="AV29">
        <v>1</v>
      </c>
      <c r="AW29" t="s">
        <v>124</v>
      </c>
      <c r="AX29" s="5"/>
      <c r="AY29" s="5"/>
      <c r="AZ29" s="5">
        <v>0</v>
      </c>
      <c r="BA29" s="5"/>
      <c r="BB29" s="4">
        <v>0</v>
      </c>
      <c r="BC29" s="4">
        <v>0</v>
      </c>
      <c r="BD29" s="4"/>
      <c r="BE29" s="4">
        <v>1</v>
      </c>
      <c r="BF29" s="9">
        <v>4</v>
      </c>
      <c r="BJ29" t="s">
        <v>277</v>
      </c>
      <c r="BK29">
        <v>20</v>
      </c>
      <c r="BL29" t="s">
        <v>209</v>
      </c>
    </row>
    <row r="30" spans="2:65" x14ac:dyDescent="0.35">
      <c r="B30">
        <v>100</v>
      </c>
      <c r="C30">
        <v>557</v>
      </c>
      <c r="D30">
        <v>1</v>
      </c>
      <c r="F30">
        <v>1</v>
      </c>
      <c r="I30">
        <v>4</v>
      </c>
      <c r="J30">
        <v>3</v>
      </c>
      <c r="M30">
        <v>4</v>
      </c>
      <c r="N30">
        <v>2</v>
      </c>
      <c r="O30">
        <v>5</v>
      </c>
      <c r="P30">
        <v>5</v>
      </c>
      <c r="U30">
        <v>6</v>
      </c>
      <c r="V30">
        <v>6</v>
      </c>
      <c r="X30">
        <v>3</v>
      </c>
      <c r="Y30">
        <v>2</v>
      </c>
      <c r="Z30">
        <v>1</v>
      </c>
      <c r="AA30">
        <v>1</v>
      </c>
      <c r="AB30">
        <v>7</v>
      </c>
      <c r="AC30">
        <v>1</v>
      </c>
      <c r="AD30">
        <v>3</v>
      </c>
      <c r="AE30">
        <v>1</v>
      </c>
      <c r="AF30" t="s">
        <v>66</v>
      </c>
      <c r="AG30" s="8">
        <v>6</v>
      </c>
      <c r="AH30">
        <v>10</v>
      </c>
      <c r="AI30">
        <v>1</v>
      </c>
      <c r="AK30">
        <v>1</v>
      </c>
      <c r="AL30">
        <v>1</v>
      </c>
      <c r="AM30">
        <v>1</v>
      </c>
      <c r="AN30">
        <v>2</v>
      </c>
      <c r="AO30">
        <v>5</v>
      </c>
      <c r="AP30">
        <v>1</v>
      </c>
      <c r="AQ30">
        <v>4</v>
      </c>
      <c r="AR30">
        <v>5</v>
      </c>
      <c r="AS30">
        <v>3</v>
      </c>
      <c r="AT30">
        <v>3</v>
      </c>
      <c r="AU30">
        <v>15</v>
      </c>
      <c r="AV30">
        <v>1</v>
      </c>
      <c r="AW30" t="s">
        <v>126</v>
      </c>
      <c r="AX30" s="5"/>
      <c r="AY30" s="5"/>
      <c r="AZ30" s="5">
        <v>0</v>
      </c>
      <c r="BA30" s="5"/>
      <c r="BB30" s="4">
        <v>0</v>
      </c>
      <c r="BC30" s="4">
        <v>0</v>
      </c>
      <c r="BD30" s="4"/>
      <c r="BE30" s="4">
        <v>0</v>
      </c>
      <c r="BF30" s="9">
        <v>4</v>
      </c>
      <c r="BJ30" t="s">
        <v>276</v>
      </c>
      <c r="BK30">
        <v>25</v>
      </c>
      <c r="BL30" t="s">
        <v>209</v>
      </c>
    </row>
    <row r="31" spans="2:65" x14ac:dyDescent="0.35">
      <c r="B31">
        <v>100</v>
      </c>
      <c r="C31">
        <v>453</v>
      </c>
      <c r="D31">
        <v>1</v>
      </c>
      <c r="F31">
        <v>1</v>
      </c>
      <c r="I31">
        <v>4</v>
      </c>
      <c r="J31">
        <v>2</v>
      </c>
      <c r="K31">
        <v>3</v>
      </c>
      <c r="L31">
        <v>2</v>
      </c>
      <c r="O31">
        <v>5</v>
      </c>
      <c r="P31">
        <v>5</v>
      </c>
      <c r="U31">
        <v>5</v>
      </c>
      <c r="V31">
        <v>5</v>
      </c>
      <c r="X31">
        <v>1</v>
      </c>
      <c r="Y31">
        <v>2</v>
      </c>
      <c r="Z31">
        <v>3</v>
      </c>
      <c r="AA31">
        <v>2</v>
      </c>
      <c r="AB31">
        <v>8</v>
      </c>
      <c r="AC31">
        <v>1</v>
      </c>
      <c r="AD31">
        <v>2</v>
      </c>
      <c r="AE31">
        <v>2</v>
      </c>
      <c r="AF31">
        <v>2000</v>
      </c>
      <c r="AG31">
        <v>2</v>
      </c>
      <c r="AH31">
        <v>6</v>
      </c>
      <c r="AI31">
        <v>1</v>
      </c>
      <c r="AK31">
        <v>4</v>
      </c>
      <c r="AL31">
        <v>3</v>
      </c>
      <c r="AM31">
        <v>3</v>
      </c>
      <c r="AN31">
        <v>4</v>
      </c>
      <c r="AO31">
        <v>14</v>
      </c>
      <c r="AP31">
        <v>1</v>
      </c>
      <c r="AQ31">
        <v>6</v>
      </c>
      <c r="AR31">
        <v>5</v>
      </c>
      <c r="AS31">
        <v>3</v>
      </c>
      <c r="AT31">
        <v>4</v>
      </c>
      <c r="AU31">
        <v>14</v>
      </c>
      <c r="AV31">
        <v>1</v>
      </c>
      <c r="AW31" t="s">
        <v>127</v>
      </c>
      <c r="AX31" s="5"/>
      <c r="AY31" s="5">
        <v>1</v>
      </c>
      <c r="AZ31" s="5">
        <v>1</v>
      </c>
      <c r="BA31" s="5"/>
      <c r="BB31" s="4">
        <v>1</v>
      </c>
      <c r="BC31" s="4"/>
      <c r="BD31" s="4"/>
      <c r="BE31" s="4">
        <v>0</v>
      </c>
      <c r="BF31" s="9">
        <v>4</v>
      </c>
      <c r="BJ31" t="s">
        <v>277</v>
      </c>
      <c r="BK31">
        <v>24</v>
      </c>
      <c r="BL31" t="s">
        <v>209</v>
      </c>
    </row>
    <row r="32" spans="2:65" x14ac:dyDescent="0.35">
      <c r="B32">
        <v>100</v>
      </c>
      <c r="C32">
        <v>784</v>
      </c>
      <c r="D32">
        <v>1</v>
      </c>
      <c r="F32">
        <v>1</v>
      </c>
      <c r="I32">
        <v>3</v>
      </c>
      <c r="J32">
        <v>5</v>
      </c>
      <c r="M32">
        <v>2</v>
      </c>
      <c r="N32">
        <v>3</v>
      </c>
      <c r="O32">
        <v>4</v>
      </c>
      <c r="P32">
        <v>6</v>
      </c>
      <c r="U32">
        <v>7</v>
      </c>
      <c r="V32">
        <v>7</v>
      </c>
      <c r="X32">
        <v>2</v>
      </c>
      <c r="Y32">
        <v>1</v>
      </c>
      <c r="Z32">
        <v>3</v>
      </c>
      <c r="AA32">
        <v>2</v>
      </c>
      <c r="AB32">
        <v>8</v>
      </c>
      <c r="AC32">
        <v>1</v>
      </c>
      <c r="AD32">
        <v>2</v>
      </c>
      <c r="AE32">
        <v>2</v>
      </c>
      <c r="AF32">
        <v>2500</v>
      </c>
      <c r="AG32">
        <v>2</v>
      </c>
      <c r="AH32">
        <v>6</v>
      </c>
      <c r="AI32">
        <v>1</v>
      </c>
      <c r="AK32">
        <v>2</v>
      </c>
      <c r="AL32">
        <v>2</v>
      </c>
      <c r="AM32">
        <v>4</v>
      </c>
      <c r="AN32">
        <v>3</v>
      </c>
      <c r="AO32">
        <v>11</v>
      </c>
      <c r="AP32">
        <v>1</v>
      </c>
      <c r="AQ32">
        <v>5</v>
      </c>
      <c r="AR32">
        <v>5</v>
      </c>
      <c r="AS32">
        <v>7</v>
      </c>
      <c r="AT32">
        <v>3</v>
      </c>
      <c r="AU32">
        <v>18</v>
      </c>
      <c r="AV32">
        <v>0</v>
      </c>
      <c r="AW32" t="s">
        <v>117</v>
      </c>
      <c r="AX32" s="5"/>
      <c r="AY32" s="5"/>
      <c r="AZ32" s="5">
        <v>0</v>
      </c>
      <c r="BA32" s="5"/>
      <c r="BB32" s="4">
        <v>0</v>
      </c>
      <c r="BC32" s="4">
        <v>0</v>
      </c>
      <c r="BD32" s="4"/>
      <c r="BE32" s="4">
        <v>1</v>
      </c>
      <c r="BF32" s="9">
        <v>4</v>
      </c>
      <c r="BJ32" t="s">
        <v>276</v>
      </c>
      <c r="BK32">
        <v>33</v>
      </c>
      <c r="BL32" t="s">
        <v>219</v>
      </c>
      <c r="BM32" t="s">
        <v>246</v>
      </c>
    </row>
    <row r="33" spans="2:65" x14ac:dyDescent="0.35">
      <c r="B33">
        <v>100</v>
      </c>
      <c r="C33">
        <v>265</v>
      </c>
      <c r="D33">
        <v>1</v>
      </c>
      <c r="F33">
        <v>1</v>
      </c>
      <c r="I33">
        <v>4</v>
      </c>
      <c r="J33">
        <v>1</v>
      </c>
      <c r="K33">
        <v>5</v>
      </c>
      <c r="L33">
        <v>5</v>
      </c>
      <c r="O33">
        <v>2</v>
      </c>
      <c r="P33">
        <v>3</v>
      </c>
      <c r="U33">
        <v>6</v>
      </c>
      <c r="V33">
        <v>7</v>
      </c>
      <c r="X33">
        <v>1</v>
      </c>
      <c r="Y33">
        <v>1</v>
      </c>
      <c r="Z33">
        <v>1</v>
      </c>
      <c r="AA33">
        <v>2</v>
      </c>
      <c r="AB33">
        <v>5</v>
      </c>
      <c r="AC33">
        <v>1</v>
      </c>
      <c r="AD33">
        <v>1</v>
      </c>
      <c r="AE33">
        <v>1</v>
      </c>
      <c r="AF33">
        <v>1850</v>
      </c>
      <c r="AG33" s="8">
        <v>6</v>
      </c>
      <c r="AH33">
        <v>8</v>
      </c>
      <c r="AI33">
        <v>1</v>
      </c>
      <c r="AK33">
        <v>2</v>
      </c>
      <c r="AL33">
        <v>3</v>
      </c>
      <c r="AM33">
        <v>1</v>
      </c>
      <c r="AN33">
        <v>2</v>
      </c>
      <c r="AO33">
        <v>8</v>
      </c>
      <c r="AP33">
        <v>1</v>
      </c>
      <c r="AQ33">
        <v>7</v>
      </c>
      <c r="AR33">
        <v>5</v>
      </c>
      <c r="AS33">
        <v>2</v>
      </c>
      <c r="AT33">
        <v>4</v>
      </c>
      <c r="AU33">
        <v>12</v>
      </c>
      <c r="AV33">
        <v>1</v>
      </c>
      <c r="AW33" t="s">
        <v>129</v>
      </c>
      <c r="AX33" s="5"/>
      <c r="AY33" s="5">
        <v>0</v>
      </c>
      <c r="AZ33" s="5">
        <v>0</v>
      </c>
      <c r="BA33" s="5"/>
      <c r="BB33" s="4">
        <v>0</v>
      </c>
      <c r="BC33" s="4"/>
      <c r="BD33" s="4"/>
      <c r="BE33" s="4">
        <v>0</v>
      </c>
      <c r="BF33" s="9">
        <v>4</v>
      </c>
      <c r="BJ33" t="s">
        <v>277</v>
      </c>
      <c r="BK33">
        <v>23</v>
      </c>
      <c r="BL33" t="s">
        <v>210</v>
      </c>
    </row>
    <row r="34" spans="2:65" x14ac:dyDescent="0.35">
      <c r="B34">
        <v>100</v>
      </c>
      <c r="C34">
        <v>294</v>
      </c>
      <c r="D34">
        <v>1</v>
      </c>
      <c r="F34">
        <v>1</v>
      </c>
      <c r="G34">
        <v>2</v>
      </c>
      <c r="H34">
        <v>2</v>
      </c>
      <c r="M34">
        <v>5</v>
      </c>
      <c r="N34">
        <v>6</v>
      </c>
      <c r="Q34">
        <v>4</v>
      </c>
      <c r="R34">
        <v>5</v>
      </c>
      <c r="S34">
        <v>2</v>
      </c>
      <c r="T34">
        <v>1</v>
      </c>
      <c r="X34">
        <v>2</v>
      </c>
      <c r="Y34">
        <v>2</v>
      </c>
      <c r="Z34">
        <v>3</v>
      </c>
      <c r="AA34">
        <v>2</v>
      </c>
      <c r="AB34">
        <v>9</v>
      </c>
      <c r="AC34">
        <v>1</v>
      </c>
      <c r="AD34">
        <v>1</v>
      </c>
      <c r="AE34">
        <v>1</v>
      </c>
      <c r="AF34">
        <v>1600</v>
      </c>
      <c r="AG34" s="8">
        <v>6</v>
      </c>
      <c r="AH34">
        <v>8</v>
      </c>
      <c r="AI34">
        <v>1</v>
      </c>
      <c r="AK34">
        <v>1</v>
      </c>
      <c r="AL34">
        <v>2</v>
      </c>
      <c r="AM34">
        <v>2</v>
      </c>
      <c r="AN34">
        <v>2</v>
      </c>
      <c r="AO34">
        <v>7</v>
      </c>
      <c r="AP34">
        <v>1</v>
      </c>
      <c r="AQ34">
        <v>6</v>
      </c>
      <c r="AR34">
        <v>4</v>
      </c>
      <c r="AS34">
        <v>4</v>
      </c>
      <c r="AT34">
        <v>4</v>
      </c>
      <c r="AU34">
        <v>14</v>
      </c>
      <c r="AV34">
        <v>1</v>
      </c>
      <c r="AW34" t="s">
        <v>129</v>
      </c>
      <c r="AX34" s="5">
        <v>0</v>
      </c>
      <c r="AY34" s="5"/>
      <c r="AZ34" s="5"/>
      <c r="BA34" s="5">
        <v>0</v>
      </c>
      <c r="BB34" s="4"/>
      <c r="BC34" s="4">
        <v>0</v>
      </c>
      <c r="BD34" s="4">
        <v>0</v>
      </c>
      <c r="BE34" s="4"/>
      <c r="BF34" s="9">
        <v>4</v>
      </c>
      <c r="BJ34" t="s">
        <v>277</v>
      </c>
      <c r="BK34">
        <v>21</v>
      </c>
      <c r="BL34" t="s">
        <v>210</v>
      </c>
    </row>
    <row r="35" spans="2:65" x14ac:dyDescent="0.35">
      <c r="B35">
        <v>100</v>
      </c>
      <c r="C35">
        <v>605</v>
      </c>
      <c r="D35">
        <v>1</v>
      </c>
      <c r="F35">
        <v>1</v>
      </c>
      <c r="I35">
        <v>3</v>
      </c>
      <c r="J35">
        <v>3</v>
      </c>
      <c r="K35">
        <v>1</v>
      </c>
      <c r="L35">
        <v>1</v>
      </c>
      <c r="Q35">
        <v>3</v>
      </c>
      <c r="R35">
        <v>4</v>
      </c>
      <c r="U35">
        <v>4</v>
      </c>
      <c r="V35">
        <v>4</v>
      </c>
      <c r="X35">
        <v>1</v>
      </c>
      <c r="Y35">
        <v>2</v>
      </c>
      <c r="Z35">
        <v>1</v>
      </c>
      <c r="AA35">
        <v>1</v>
      </c>
      <c r="AB35">
        <v>5</v>
      </c>
      <c r="AC35">
        <v>1</v>
      </c>
      <c r="AD35">
        <v>1</v>
      </c>
      <c r="AE35">
        <v>3</v>
      </c>
      <c r="AF35">
        <v>1900</v>
      </c>
      <c r="AG35" s="9">
        <v>2</v>
      </c>
      <c r="AH35">
        <v>6</v>
      </c>
      <c r="AI35">
        <v>1</v>
      </c>
      <c r="AK35">
        <v>1</v>
      </c>
      <c r="AL35">
        <v>2</v>
      </c>
      <c r="AM35">
        <v>1</v>
      </c>
      <c r="AN35">
        <v>1</v>
      </c>
      <c r="AO35">
        <v>5</v>
      </c>
      <c r="AP35">
        <v>1</v>
      </c>
      <c r="AQ35">
        <v>7</v>
      </c>
      <c r="AR35">
        <v>2</v>
      </c>
      <c r="AS35">
        <v>3</v>
      </c>
      <c r="AT35">
        <v>2</v>
      </c>
      <c r="AU35">
        <v>8</v>
      </c>
      <c r="AV35">
        <v>1</v>
      </c>
      <c r="AW35" t="s">
        <v>130</v>
      </c>
      <c r="AX35" s="5"/>
      <c r="AY35" s="5">
        <v>0</v>
      </c>
      <c r="AZ35" s="5"/>
      <c r="BA35" s="5"/>
      <c r="BB35" s="4">
        <v>0</v>
      </c>
      <c r="BC35" s="4"/>
      <c r="BD35" s="4">
        <v>0</v>
      </c>
      <c r="BE35" s="4">
        <v>1</v>
      </c>
      <c r="BF35" s="9">
        <v>4</v>
      </c>
      <c r="BJ35" t="s">
        <v>277</v>
      </c>
      <c r="BK35">
        <v>20</v>
      </c>
      <c r="BL35" t="s">
        <v>209</v>
      </c>
    </row>
    <row r="36" spans="2:65" x14ac:dyDescent="0.35">
      <c r="B36">
        <v>100</v>
      </c>
      <c r="C36">
        <v>436</v>
      </c>
      <c r="D36">
        <v>1</v>
      </c>
      <c r="F36">
        <v>1</v>
      </c>
      <c r="G36" s="21"/>
      <c r="H36">
        <v>1</v>
      </c>
      <c r="M36">
        <v>6</v>
      </c>
      <c r="N36">
        <v>6</v>
      </c>
      <c r="O36">
        <v>2</v>
      </c>
      <c r="P36">
        <v>2</v>
      </c>
      <c r="U36">
        <v>5</v>
      </c>
      <c r="V36">
        <v>7</v>
      </c>
      <c r="X36">
        <v>2</v>
      </c>
      <c r="Y36">
        <v>2</v>
      </c>
      <c r="Z36">
        <v>4</v>
      </c>
      <c r="AA36">
        <v>2</v>
      </c>
      <c r="AB36">
        <v>10</v>
      </c>
      <c r="AC36">
        <v>1</v>
      </c>
      <c r="AD36">
        <v>1</v>
      </c>
      <c r="AE36">
        <v>2</v>
      </c>
      <c r="AF36">
        <v>2000</v>
      </c>
      <c r="AG36" s="9">
        <v>2</v>
      </c>
      <c r="AH36">
        <v>5</v>
      </c>
      <c r="AI36">
        <v>1</v>
      </c>
      <c r="AK36">
        <v>3</v>
      </c>
      <c r="AL36">
        <v>2</v>
      </c>
      <c r="AM36">
        <v>2</v>
      </c>
      <c r="AN36">
        <v>2</v>
      </c>
      <c r="AO36">
        <v>9</v>
      </c>
      <c r="AP36">
        <v>1</v>
      </c>
      <c r="AQ36">
        <v>5</v>
      </c>
      <c r="AR36">
        <v>3</v>
      </c>
      <c r="AS36">
        <v>3</v>
      </c>
      <c r="AT36">
        <v>3</v>
      </c>
      <c r="AU36">
        <v>12</v>
      </c>
      <c r="AV36">
        <v>1</v>
      </c>
      <c r="AX36" s="5">
        <v>0</v>
      </c>
      <c r="AY36" s="5"/>
      <c r="AZ36" s="5">
        <v>0</v>
      </c>
      <c r="BA36" s="5"/>
      <c r="BB36" s="4"/>
      <c r="BC36" s="4">
        <v>0</v>
      </c>
      <c r="BD36" s="4"/>
      <c r="BE36" s="4">
        <v>0</v>
      </c>
      <c r="BF36" s="9">
        <v>4</v>
      </c>
      <c r="BJ36" t="s">
        <v>277</v>
      </c>
      <c r="BK36">
        <v>23</v>
      </c>
      <c r="BL36" t="s">
        <v>213</v>
      </c>
    </row>
    <row r="37" spans="2:65" x14ac:dyDescent="0.35">
      <c r="B37">
        <v>100</v>
      </c>
      <c r="C37">
        <v>1192</v>
      </c>
      <c r="D37">
        <v>1</v>
      </c>
      <c r="F37">
        <v>1</v>
      </c>
      <c r="I37">
        <v>6</v>
      </c>
      <c r="J37">
        <v>6</v>
      </c>
      <c r="M37">
        <v>6</v>
      </c>
      <c r="N37">
        <v>5</v>
      </c>
      <c r="Q37">
        <v>5</v>
      </c>
      <c r="R37">
        <v>6</v>
      </c>
      <c r="U37">
        <v>4</v>
      </c>
      <c r="V37">
        <v>4</v>
      </c>
      <c r="X37">
        <v>5</v>
      </c>
      <c r="Y37">
        <v>5</v>
      </c>
      <c r="Z37">
        <v>4</v>
      </c>
      <c r="AA37">
        <v>5</v>
      </c>
      <c r="AB37">
        <v>19</v>
      </c>
      <c r="AC37">
        <v>0</v>
      </c>
      <c r="AD37">
        <v>2</v>
      </c>
      <c r="AE37">
        <v>4</v>
      </c>
      <c r="AF37">
        <v>2300</v>
      </c>
      <c r="AG37" s="9">
        <v>2</v>
      </c>
      <c r="AH37">
        <v>8</v>
      </c>
      <c r="AI37">
        <v>1</v>
      </c>
      <c r="AK37">
        <v>4</v>
      </c>
      <c r="AL37">
        <v>4</v>
      </c>
      <c r="AM37">
        <v>6</v>
      </c>
      <c r="AN37">
        <v>4</v>
      </c>
      <c r="AO37">
        <v>18</v>
      </c>
      <c r="AP37">
        <v>0</v>
      </c>
      <c r="AQ37">
        <v>6</v>
      </c>
      <c r="AR37">
        <v>3</v>
      </c>
      <c r="AS37">
        <v>4</v>
      </c>
      <c r="AT37">
        <v>4</v>
      </c>
      <c r="AU37">
        <v>13</v>
      </c>
      <c r="AV37">
        <v>1</v>
      </c>
      <c r="AW37" t="s">
        <v>133</v>
      </c>
      <c r="AX37" s="5"/>
      <c r="AY37" s="5"/>
      <c r="AZ37" s="5"/>
      <c r="BA37" s="5"/>
      <c r="BB37" s="4">
        <v>0</v>
      </c>
      <c r="BC37" s="4">
        <v>0</v>
      </c>
      <c r="BD37" s="4">
        <v>0</v>
      </c>
      <c r="BE37" s="4">
        <v>1</v>
      </c>
      <c r="BF37" s="9">
        <v>4</v>
      </c>
      <c r="BJ37" t="s">
        <v>276</v>
      </c>
      <c r="BK37">
        <v>24</v>
      </c>
      <c r="BL37" t="s">
        <v>209</v>
      </c>
      <c r="BM37" t="s">
        <v>248</v>
      </c>
    </row>
    <row r="38" spans="2:65" x14ac:dyDescent="0.35">
      <c r="B38">
        <v>100</v>
      </c>
      <c r="C38">
        <v>457</v>
      </c>
      <c r="D38">
        <v>1</v>
      </c>
      <c r="F38">
        <v>1</v>
      </c>
      <c r="I38">
        <v>4</v>
      </c>
      <c r="J38">
        <v>4</v>
      </c>
      <c r="M38">
        <v>3</v>
      </c>
      <c r="N38">
        <v>3</v>
      </c>
      <c r="Q38">
        <v>4</v>
      </c>
      <c r="R38">
        <v>4</v>
      </c>
      <c r="U38">
        <v>2</v>
      </c>
      <c r="V38">
        <v>2</v>
      </c>
      <c r="X38">
        <v>4</v>
      </c>
      <c r="Y38">
        <v>5</v>
      </c>
      <c r="Z38">
        <v>4</v>
      </c>
      <c r="AA38">
        <v>3</v>
      </c>
      <c r="AB38">
        <v>16</v>
      </c>
      <c r="AC38">
        <v>0</v>
      </c>
      <c r="AD38">
        <v>2</v>
      </c>
      <c r="AE38">
        <v>3</v>
      </c>
      <c r="AF38">
        <v>2000</v>
      </c>
      <c r="AG38" s="9">
        <v>2</v>
      </c>
      <c r="AH38">
        <v>7</v>
      </c>
      <c r="AI38">
        <v>1</v>
      </c>
      <c r="AK38">
        <v>3</v>
      </c>
      <c r="AL38">
        <v>3</v>
      </c>
      <c r="AM38">
        <v>4</v>
      </c>
      <c r="AN38">
        <v>3</v>
      </c>
      <c r="AO38">
        <v>13</v>
      </c>
      <c r="AP38">
        <v>1</v>
      </c>
      <c r="AQ38">
        <v>5</v>
      </c>
      <c r="AR38">
        <v>3</v>
      </c>
      <c r="AS38">
        <v>5</v>
      </c>
      <c r="AT38">
        <v>5</v>
      </c>
      <c r="AU38">
        <v>16</v>
      </c>
      <c r="AV38">
        <v>0</v>
      </c>
      <c r="AX38" s="5"/>
      <c r="AY38" s="5"/>
      <c r="AZ38" s="5"/>
      <c r="BA38" s="5"/>
      <c r="BB38" s="4">
        <v>0</v>
      </c>
      <c r="BC38" s="4">
        <v>0</v>
      </c>
      <c r="BD38" s="4">
        <v>0</v>
      </c>
      <c r="BE38" s="4">
        <v>0</v>
      </c>
      <c r="BF38" s="9">
        <v>4</v>
      </c>
      <c r="BJ38" t="s">
        <v>276</v>
      </c>
      <c r="BK38">
        <v>25</v>
      </c>
      <c r="BL38" t="s">
        <v>209</v>
      </c>
    </row>
    <row r="39" spans="2:65" x14ac:dyDescent="0.35">
      <c r="B39">
        <v>100</v>
      </c>
      <c r="C39">
        <v>75279</v>
      </c>
      <c r="D39">
        <v>1</v>
      </c>
      <c r="F39">
        <v>1</v>
      </c>
      <c r="I39">
        <v>3</v>
      </c>
      <c r="J39">
        <v>5</v>
      </c>
      <c r="K39">
        <v>2</v>
      </c>
      <c r="L39">
        <v>3</v>
      </c>
      <c r="O39">
        <v>2</v>
      </c>
      <c r="P39">
        <v>3</v>
      </c>
      <c r="S39">
        <v>5</v>
      </c>
      <c r="T39">
        <v>5</v>
      </c>
      <c r="X39">
        <v>3</v>
      </c>
      <c r="Y39">
        <v>6</v>
      </c>
      <c r="Z39">
        <v>5</v>
      </c>
      <c r="AA39">
        <v>5</v>
      </c>
      <c r="AB39">
        <v>19</v>
      </c>
      <c r="AC39">
        <v>0</v>
      </c>
      <c r="AD39">
        <v>3</v>
      </c>
      <c r="AE39">
        <v>2</v>
      </c>
      <c r="AF39">
        <v>2500</v>
      </c>
      <c r="AG39" s="9">
        <v>2</v>
      </c>
      <c r="AH39">
        <v>7</v>
      </c>
      <c r="AI39">
        <v>1</v>
      </c>
      <c r="AK39">
        <v>3</v>
      </c>
      <c r="AL39">
        <v>3</v>
      </c>
      <c r="AM39">
        <v>5</v>
      </c>
      <c r="AN39">
        <v>5</v>
      </c>
      <c r="AO39">
        <v>16</v>
      </c>
      <c r="AP39">
        <v>0</v>
      </c>
      <c r="AQ39">
        <v>7</v>
      </c>
      <c r="AR39">
        <v>6</v>
      </c>
      <c r="AS39">
        <v>5</v>
      </c>
      <c r="AT39">
        <v>5</v>
      </c>
      <c r="AU39">
        <v>17</v>
      </c>
      <c r="AV39">
        <v>0</v>
      </c>
      <c r="AW39" t="s">
        <v>134</v>
      </c>
      <c r="AX39" s="5"/>
      <c r="AY39" s="5">
        <v>0</v>
      </c>
      <c r="AZ39" s="5">
        <v>0</v>
      </c>
      <c r="BA39" s="5">
        <v>1</v>
      </c>
      <c r="BB39" s="4">
        <v>1</v>
      </c>
      <c r="BC39" s="4"/>
      <c r="BD39" s="4"/>
      <c r="BE39" s="4"/>
      <c r="BF39" s="9">
        <v>4</v>
      </c>
      <c r="BJ39" t="s">
        <v>276</v>
      </c>
      <c r="BK39">
        <v>23</v>
      </c>
      <c r="BL39" t="s">
        <v>209</v>
      </c>
      <c r="BM39" t="s">
        <v>249</v>
      </c>
    </row>
    <row r="40" spans="2:65" x14ac:dyDescent="0.35">
      <c r="B40">
        <v>100</v>
      </c>
      <c r="C40">
        <v>338</v>
      </c>
      <c r="D40">
        <v>1</v>
      </c>
      <c r="F40">
        <v>1</v>
      </c>
      <c r="G40">
        <v>2</v>
      </c>
      <c r="H40">
        <v>2</v>
      </c>
      <c r="M40">
        <v>3</v>
      </c>
      <c r="N40">
        <v>2</v>
      </c>
      <c r="Q40">
        <v>1</v>
      </c>
      <c r="R40">
        <v>1</v>
      </c>
      <c r="S40">
        <v>5</v>
      </c>
      <c r="T40">
        <v>5</v>
      </c>
      <c r="X40">
        <v>2</v>
      </c>
      <c r="Y40">
        <v>6</v>
      </c>
      <c r="Z40">
        <v>6</v>
      </c>
      <c r="AA40">
        <v>5</v>
      </c>
      <c r="AB40">
        <v>19</v>
      </c>
      <c r="AC40">
        <v>0</v>
      </c>
      <c r="AD40">
        <v>2</v>
      </c>
      <c r="AE40">
        <v>2</v>
      </c>
      <c r="AF40">
        <v>2500</v>
      </c>
      <c r="AG40" s="9">
        <v>2</v>
      </c>
      <c r="AH40">
        <v>6</v>
      </c>
      <c r="AI40">
        <v>1</v>
      </c>
      <c r="AK40">
        <v>6</v>
      </c>
      <c r="AL40">
        <v>6</v>
      </c>
      <c r="AM40">
        <v>6</v>
      </c>
      <c r="AN40">
        <v>6</v>
      </c>
      <c r="AO40">
        <v>24</v>
      </c>
      <c r="AP40">
        <v>0</v>
      </c>
      <c r="AQ40">
        <v>5</v>
      </c>
      <c r="AR40">
        <v>6</v>
      </c>
      <c r="AS40">
        <v>6</v>
      </c>
      <c r="AT40">
        <v>6</v>
      </c>
      <c r="AU40">
        <v>21</v>
      </c>
      <c r="AV40">
        <v>0</v>
      </c>
      <c r="AX40" s="5">
        <v>0</v>
      </c>
      <c r="AY40" s="5"/>
      <c r="AZ40" s="5"/>
      <c r="BA40" s="5">
        <v>0</v>
      </c>
      <c r="BB40" s="4"/>
      <c r="BC40" s="4">
        <v>0</v>
      </c>
      <c r="BD40" s="4">
        <v>0</v>
      </c>
      <c r="BE40" s="4"/>
      <c r="BF40" s="9">
        <v>4</v>
      </c>
      <c r="BJ40" t="s">
        <v>276</v>
      </c>
      <c r="BK40">
        <v>19</v>
      </c>
      <c r="BL40" t="s">
        <v>209</v>
      </c>
      <c r="BM40" t="s">
        <v>250</v>
      </c>
    </row>
    <row r="41" spans="2:65" x14ac:dyDescent="0.35">
      <c r="B41">
        <v>100</v>
      </c>
      <c r="C41">
        <v>1727</v>
      </c>
      <c r="D41">
        <v>1</v>
      </c>
      <c r="F41">
        <v>1</v>
      </c>
      <c r="G41">
        <v>1</v>
      </c>
      <c r="H41">
        <v>2</v>
      </c>
      <c r="K41">
        <v>1</v>
      </c>
      <c r="L41">
        <v>1</v>
      </c>
      <c r="Q41">
        <v>2</v>
      </c>
      <c r="R41">
        <v>2</v>
      </c>
      <c r="S41">
        <v>2</v>
      </c>
      <c r="T41">
        <v>2</v>
      </c>
      <c r="X41">
        <v>1</v>
      </c>
      <c r="Y41">
        <v>1</v>
      </c>
      <c r="Z41">
        <v>1</v>
      </c>
      <c r="AA41">
        <v>1</v>
      </c>
      <c r="AB41">
        <v>4</v>
      </c>
      <c r="AC41">
        <v>1</v>
      </c>
      <c r="AD41">
        <v>1</v>
      </c>
      <c r="AE41">
        <v>1</v>
      </c>
      <c r="AF41">
        <v>1500</v>
      </c>
      <c r="AG41" s="9">
        <v>2</v>
      </c>
      <c r="AH41">
        <v>4</v>
      </c>
      <c r="AI41">
        <v>1</v>
      </c>
      <c r="AK41">
        <v>2</v>
      </c>
      <c r="AL41">
        <v>1</v>
      </c>
      <c r="AM41">
        <v>1</v>
      </c>
      <c r="AN41">
        <v>1</v>
      </c>
      <c r="AO41">
        <v>5</v>
      </c>
      <c r="AP41">
        <v>1</v>
      </c>
      <c r="AQ41">
        <v>1</v>
      </c>
      <c r="AR41">
        <v>2</v>
      </c>
      <c r="AS41">
        <v>1</v>
      </c>
      <c r="AT41">
        <v>2</v>
      </c>
      <c r="AU41">
        <v>12</v>
      </c>
      <c r="AV41">
        <v>1</v>
      </c>
      <c r="AW41" t="s">
        <v>135</v>
      </c>
      <c r="AX41" s="5">
        <v>1</v>
      </c>
      <c r="AY41" s="5">
        <v>0</v>
      </c>
      <c r="AZ41" s="5"/>
      <c r="BA41" s="5">
        <v>0</v>
      </c>
      <c r="BB41" s="4"/>
      <c r="BC41" s="4"/>
      <c r="BD41" s="4">
        <v>0</v>
      </c>
      <c r="BE41" s="4"/>
      <c r="BF41" s="9">
        <v>4</v>
      </c>
      <c r="BJ41" t="s">
        <v>276</v>
      </c>
      <c r="BK41">
        <v>21</v>
      </c>
      <c r="BL41" t="s">
        <v>209</v>
      </c>
    </row>
    <row r="42" spans="2:65" x14ac:dyDescent="0.35">
      <c r="B42">
        <v>100</v>
      </c>
      <c r="C42">
        <v>358</v>
      </c>
      <c r="D42">
        <v>1</v>
      </c>
      <c r="F42">
        <v>1</v>
      </c>
      <c r="G42">
        <v>2</v>
      </c>
      <c r="H42">
        <v>2</v>
      </c>
      <c r="M42">
        <v>6</v>
      </c>
      <c r="N42">
        <v>6</v>
      </c>
      <c r="Q42">
        <v>3</v>
      </c>
      <c r="R42">
        <v>3</v>
      </c>
      <c r="S42">
        <v>4</v>
      </c>
      <c r="T42">
        <v>3</v>
      </c>
      <c r="X42">
        <v>2</v>
      </c>
      <c r="Y42">
        <v>3</v>
      </c>
      <c r="Z42">
        <v>3</v>
      </c>
      <c r="AA42">
        <v>4</v>
      </c>
      <c r="AB42">
        <v>12</v>
      </c>
      <c r="AC42">
        <v>1</v>
      </c>
      <c r="AD42">
        <v>4</v>
      </c>
      <c r="AE42">
        <v>3</v>
      </c>
      <c r="AF42">
        <v>2500</v>
      </c>
      <c r="AG42" s="9">
        <v>2</v>
      </c>
      <c r="AH42">
        <v>9</v>
      </c>
      <c r="AI42">
        <v>1</v>
      </c>
      <c r="AK42">
        <v>1</v>
      </c>
      <c r="AL42">
        <v>2</v>
      </c>
      <c r="AM42">
        <v>2</v>
      </c>
      <c r="AN42">
        <v>3</v>
      </c>
      <c r="AO42">
        <v>8</v>
      </c>
      <c r="AP42">
        <v>1</v>
      </c>
      <c r="AQ42">
        <v>6</v>
      </c>
      <c r="AR42">
        <v>6</v>
      </c>
      <c r="AS42">
        <v>2</v>
      </c>
      <c r="AT42">
        <v>2</v>
      </c>
      <c r="AU42">
        <v>12</v>
      </c>
      <c r="AV42">
        <v>1</v>
      </c>
      <c r="AW42" t="s">
        <v>136</v>
      </c>
      <c r="AX42" s="5">
        <v>1</v>
      </c>
      <c r="AY42" s="5"/>
      <c r="AZ42" s="5"/>
      <c r="BA42" s="5">
        <v>1</v>
      </c>
      <c r="BB42" s="4"/>
      <c r="BC42" s="4">
        <v>1</v>
      </c>
      <c r="BD42" s="4">
        <v>1</v>
      </c>
      <c r="BE42" s="4"/>
      <c r="BF42" s="9">
        <v>4</v>
      </c>
      <c r="BJ42" t="s">
        <v>277</v>
      </c>
      <c r="BK42">
        <v>23</v>
      </c>
      <c r="BL42" t="s">
        <v>220</v>
      </c>
    </row>
    <row r="43" spans="2:65" x14ac:dyDescent="0.35">
      <c r="B43">
        <v>100</v>
      </c>
      <c r="C43">
        <v>364</v>
      </c>
      <c r="D43">
        <v>1</v>
      </c>
      <c r="F43">
        <v>1</v>
      </c>
      <c r="G43">
        <v>2</v>
      </c>
      <c r="H43">
        <v>1</v>
      </c>
      <c r="K43">
        <v>3</v>
      </c>
      <c r="L43">
        <v>3</v>
      </c>
      <c r="O43">
        <v>2</v>
      </c>
      <c r="P43">
        <v>2</v>
      </c>
      <c r="U43">
        <v>1</v>
      </c>
      <c r="V43">
        <v>1</v>
      </c>
      <c r="X43">
        <v>2</v>
      </c>
      <c r="Y43">
        <v>2</v>
      </c>
      <c r="Z43">
        <v>3</v>
      </c>
      <c r="AA43">
        <v>2</v>
      </c>
      <c r="AB43">
        <v>9</v>
      </c>
      <c r="AC43">
        <v>1</v>
      </c>
      <c r="AD43">
        <v>2</v>
      </c>
      <c r="AE43">
        <v>2</v>
      </c>
      <c r="AF43">
        <v>1000</v>
      </c>
      <c r="AG43" s="8">
        <v>6</v>
      </c>
      <c r="AH43">
        <v>10</v>
      </c>
      <c r="AI43">
        <v>1</v>
      </c>
      <c r="AK43">
        <v>3</v>
      </c>
      <c r="AL43">
        <v>2</v>
      </c>
      <c r="AM43">
        <v>3</v>
      </c>
      <c r="AN43">
        <v>3</v>
      </c>
      <c r="AO43">
        <v>11</v>
      </c>
      <c r="AP43">
        <v>1</v>
      </c>
      <c r="AQ43">
        <v>3</v>
      </c>
      <c r="AR43">
        <v>5</v>
      </c>
      <c r="AS43">
        <v>5</v>
      </c>
      <c r="AT43">
        <v>2</v>
      </c>
      <c r="AU43">
        <v>17</v>
      </c>
      <c r="AV43">
        <v>0</v>
      </c>
      <c r="AX43" s="5">
        <v>0</v>
      </c>
      <c r="AY43" s="5">
        <v>0</v>
      </c>
      <c r="AZ43" s="5">
        <v>0</v>
      </c>
      <c r="BA43" s="5"/>
      <c r="BB43" s="4"/>
      <c r="BC43" s="4"/>
      <c r="BD43" s="4"/>
      <c r="BE43" s="4">
        <v>0</v>
      </c>
      <c r="BF43" s="9">
        <v>4</v>
      </c>
      <c r="BJ43" t="s">
        <v>277</v>
      </c>
      <c r="BK43">
        <v>22</v>
      </c>
      <c r="BL43" t="s">
        <v>221</v>
      </c>
    </row>
    <row r="44" spans="2:65" x14ac:dyDescent="0.35">
      <c r="B44">
        <v>100</v>
      </c>
      <c r="C44">
        <v>858</v>
      </c>
      <c r="D44">
        <v>1</v>
      </c>
      <c r="F44">
        <v>1</v>
      </c>
      <c r="G44">
        <v>2</v>
      </c>
      <c r="H44">
        <v>1</v>
      </c>
      <c r="M44">
        <v>5</v>
      </c>
      <c r="N44">
        <v>4</v>
      </c>
      <c r="Q44">
        <v>2</v>
      </c>
      <c r="R44">
        <v>1</v>
      </c>
      <c r="U44">
        <v>7</v>
      </c>
      <c r="V44">
        <v>7</v>
      </c>
      <c r="X44">
        <v>3</v>
      </c>
      <c r="Y44">
        <v>3</v>
      </c>
      <c r="Z44">
        <v>4</v>
      </c>
      <c r="AA44">
        <v>4</v>
      </c>
      <c r="AB44">
        <v>14</v>
      </c>
      <c r="AC44">
        <v>1</v>
      </c>
      <c r="AD44">
        <v>2</v>
      </c>
      <c r="AE44">
        <v>3</v>
      </c>
      <c r="AF44">
        <v>2000</v>
      </c>
      <c r="AG44" s="9">
        <v>2</v>
      </c>
      <c r="AH44">
        <v>7</v>
      </c>
      <c r="AI44">
        <v>1</v>
      </c>
      <c r="AK44">
        <v>4</v>
      </c>
      <c r="AL44">
        <v>4</v>
      </c>
      <c r="AM44">
        <v>4</v>
      </c>
      <c r="AN44">
        <v>4</v>
      </c>
      <c r="AO44">
        <v>16</v>
      </c>
      <c r="AP44">
        <v>0</v>
      </c>
      <c r="AQ44">
        <v>5</v>
      </c>
      <c r="AR44">
        <v>4</v>
      </c>
      <c r="AS44">
        <v>3</v>
      </c>
      <c r="AT44">
        <v>3</v>
      </c>
      <c r="AU44">
        <v>13</v>
      </c>
      <c r="AV44">
        <v>1</v>
      </c>
      <c r="AX44" s="5">
        <v>0</v>
      </c>
      <c r="AY44" s="5"/>
      <c r="AZ44" s="5"/>
      <c r="BA44" s="5"/>
      <c r="BB44" s="4"/>
      <c r="BC44" s="4">
        <v>0</v>
      </c>
      <c r="BD44" s="4">
        <v>0</v>
      </c>
      <c r="BE44" s="4">
        <v>0</v>
      </c>
      <c r="BF44" s="9">
        <v>4</v>
      </c>
      <c r="BJ44" t="s">
        <v>277</v>
      </c>
      <c r="BK44">
        <v>23</v>
      </c>
      <c r="BL44" t="s">
        <v>222</v>
      </c>
    </row>
    <row r="45" spans="2:65" x14ac:dyDescent="0.35">
      <c r="B45">
        <v>100</v>
      </c>
      <c r="C45">
        <v>723</v>
      </c>
      <c r="D45">
        <v>1</v>
      </c>
      <c r="F45">
        <v>1</v>
      </c>
      <c r="I45">
        <v>7</v>
      </c>
      <c r="J45">
        <v>7</v>
      </c>
      <c r="K45">
        <v>1</v>
      </c>
      <c r="L45">
        <v>1</v>
      </c>
      <c r="O45">
        <v>4</v>
      </c>
      <c r="P45">
        <v>4</v>
      </c>
      <c r="U45">
        <v>4</v>
      </c>
      <c r="V45">
        <v>4</v>
      </c>
      <c r="X45">
        <v>1</v>
      </c>
      <c r="Y45">
        <v>1</v>
      </c>
      <c r="Z45">
        <v>2</v>
      </c>
      <c r="AA45">
        <v>2</v>
      </c>
      <c r="AB45">
        <v>6</v>
      </c>
      <c r="AC45">
        <v>1</v>
      </c>
      <c r="AD45">
        <v>1</v>
      </c>
      <c r="AE45">
        <v>1</v>
      </c>
      <c r="AF45" t="s">
        <v>69</v>
      </c>
      <c r="AG45" s="8">
        <v>2</v>
      </c>
      <c r="AH45">
        <v>4</v>
      </c>
      <c r="AI45">
        <v>1</v>
      </c>
      <c r="AK45">
        <v>2</v>
      </c>
      <c r="AL45">
        <v>3</v>
      </c>
      <c r="AM45">
        <v>4</v>
      </c>
      <c r="AN45">
        <v>3</v>
      </c>
      <c r="AO45">
        <v>12</v>
      </c>
      <c r="AP45">
        <v>1</v>
      </c>
      <c r="AQ45">
        <v>5</v>
      </c>
      <c r="AR45">
        <v>2</v>
      </c>
      <c r="AS45">
        <v>3</v>
      </c>
      <c r="AT45">
        <v>3</v>
      </c>
      <c r="AU45">
        <v>11</v>
      </c>
      <c r="AV45">
        <v>1</v>
      </c>
      <c r="AX45" s="5"/>
      <c r="AY45" s="5">
        <v>0</v>
      </c>
      <c r="AZ45" s="5">
        <v>0</v>
      </c>
      <c r="BA45" s="5"/>
      <c r="BB45" s="4">
        <v>0</v>
      </c>
      <c r="BC45" s="4"/>
      <c r="BD45" s="4"/>
      <c r="BE45" s="4">
        <v>0</v>
      </c>
      <c r="BF45" s="9">
        <v>4</v>
      </c>
      <c r="BJ45" t="s">
        <v>276</v>
      </c>
      <c r="BK45">
        <v>25</v>
      </c>
      <c r="BL45" t="s">
        <v>223</v>
      </c>
    </row>
    <row r="46" spans="2:65" x14ac:dyDescent="0.35">
      <c r="B46">
        <v>100</v>
      </c>
      <c r="C46">
        <v>1129</v>
      </c>
      <c r="D46">
        <v>1</v>
      </c>
      <c r="F46">
        <v>1</v>
      </c>
      <c r="I46">
        <v>5</v>
      </c>
      <c r="J46">
        <v>5</v>
      </c>
      <c r="M46">
        <v>3</v>
      </c>
      <c r="N46">
        <v>3</v>
      </c>
      <c r="Q46">
        <v>6</v>
      </c>
      <c r="R46">
        <v>5</v>
      </c>
      <c r="U46">
        <v>3</v>
      </c>
      <c r="V46">
        <v>2</v>
      </c>
      <c r="X46">
        <v>1</v>
      </c>
      <c r="Y46">
        <v>1</v>
      </c>
      <c r="Z46">
        <v>5</v>
      </c>
      <c r="AA46">
        <v>1</v>
      </c>
      <c r="AB46">
        <v>8</v>
      </c>
      <c r="AC46">
        <v>1</v>
      </c>
      <c r="AD46">
        <v>1</v>
      </c>
      <c r="AE46">
        <v>1</v>
      </c>
      <c r="AF46" t="s">
        <v>70</v>
      </c>
      <c r="AG46">
        <v>6</v>
      </c>
      <c r="AH46">
        <v>8</v>
      </c>
      <c r="AI46">
        <v>1</v>
      </c>
      <c r="AK46">
        <v>3</v>
      </c>
      <c r="AL46">
        <v>3</v>
      </c>
      <c r="AM46">
        <v>4</v>
      </c>
      <c r="AN46">
        <v>3</v>
      </c>
      <c r="AO46">
        <v>13</v>
      </c>
      <c r="AP46">
        <v>1</v>
      </c>
      <c r="AQ46">
        <v>5</v>
      </c>
      <c r="AR46">
        <v>4</v>
      </c>
      <c r="AS46">
        <v>5</v>
      </c>
      <c r="AT46">
        <v>5</v>
      </c>
      <c r="AU46">
        <v>17</v>
      </c>
      <c r="AV46">
        <v>0</v>
      </c>
      <c r="AW46" t="s">
        <v>137</v>
      </c>
      <c r="AX46" s="5"/>
      <c r="AY46" s="5"/>
      <c r="AZ46" s="5"/>
      <c r="BA46" s="5"/>
      <c r="BB46" s="4">
        <v>1</v>
      </c>
      <c r="BC46" s="4">
        <v>1</v>
      </c>
      <c r="BD46" s="4">
        <v>1</v>
      </c>
      <c r="BE46" s="4">
        <v>1</v>
      </c>
      <c r="BF46" s="9">
        <v>4</v>
      </c>
      <c r="BJ46" t="s">
        <v>277</v>
      </c>
      <c r="BK46">
        <v>20</v>
      </c>
      <c r="BL46" t="s">
        <v>224</v>
      </c>
      <c r="BM46" t="s">
        <v>251</v>
      </c>
    </row>
    <row r="47" spans="2:65" x14ac:dyDescent="0.35">
      <c r="B47">
        <v>100</v>
      </c>
      <c r="C47">
        <v>376</v>
      </c>
      <c r="D47">
        <v>1</v>
      </c>
      <c r="F47">
        <v>1</v>
      </c>
      <c r="I47">
        <v>6</v>
      </c>
      <c r="J47">
        <v>7</v>
      </c>
      <c r="M47">
        <v>6</v>
      </c>
      <c r="N47">
        <v>7</v>
      </c>
      <c r="O47">
        <v>4</v>
      </c>
      <c r="P47">
        <v>4</v>
      </c>
      <c r="S47">
        <v>3</v>
      </c>
      <c r="T47">
        <v>4</v>
      </c>
      <c r="X47">
        <v>1</v>
      </c>
      <c r="Y47">
        <v>1</v>
      </c>
      <c r="Z47">
        <v>1</v>
      </c>
      <c r="AA47">
        <v>1</v>
      </c>
      <c r="AB47">
        <v>4</v>
      </c>
      <c r="AC47">
        <v>1</v>
      </c>
      <c r="AD47">
        <v>1</v>
      </c>
      <c r="AE47">
        <v>1</v>
      </c>
      <c r="AF47">
        <v>300</v>
      </c>
      <c r="AG47" s="8">
        <v>6</v>
      </c>
      <c r="AH47">
        <v>8</v>
      </c>
      <c r="AI47">
        <v>1</v>
      </c>
      <c r="AK47">
        <v>1</v>
      </c>
      <c r="AL47">
        <v>1</v>
      </c>
      <c r="AM47">
        <v>1</v>
      </c>
      <c r="AN47">
        <v>1</v>
      </c>
      <c r="AO47">
        <v>4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10</v>
      </c>
      <c r="AV47">
        <v>1</v>
      </c>
      <c r="AX47" s="5"/>
      <c r="AY47" s="5"/>
      <c r="AZ47" s="5">
        <v>0</v>
      </c>
      <c r="BA47" s="5">
        <v>0</v>
      </c>
      <c r="BB47" s="4">
        <v>0</v>
      </c>
      <c r="BC47" s="4">
        <v>0</v>
      </c>
      <c r="BD47" s="4"/>
      <c r="BE47" s="4"/>
      <c r="BF47" s="9">
        <v>4</v>
      </c>
      <c r="BJ47" t="s">
        <v>276</v>
      </c>
      <c r="BK47">
        <v>39</v>
      </c>
      <c r="BL47" t="s">
        <v>209</v>
      </c>
    </row>
    <row r="48" spans="2:65" x14ac:dyDescent="0.35">
      <c r="B48">
        <v>100</v>
      </c>
      <c r="C48">
        <v>391</v>
      </c>
      <c r="D48">
        <v>1</v>
      </c>
      <c r="F48">
        <v>1</v>
      </c>
      <c r="G48">
        <v>2</v>
      </c>
      <c r="H48">
        <v>2</v>
      </c>
      <c r="K48">
        <v>2</v>
      </c>
      <c r="L48">
        <v>2</v>
      </c>
      <c r="Q48">
        <v>2</v>
      </c>
      <c r="R48">
        <v>2</v>
      </c>
      <c r="S48">
        <v>3</v>
      </c>
      <c r="T48">
        <v>3</v>
      </c>
      <c r="X48">
        <v>3</v>
      </c>
      <c r="Y48">
        <v>3</v>
      </c>
      <c r="Z48">
        <v>3</v>
      </c>
      <c r="AA48">
        <v>3</v>
      </c>
      <c r="AB48">
        <v>12</v>
      </c>
      <c r="AC48">
        <v>1</v>
      </c>
      <c r="AD48">
        <v>2</v>
      </c>
      <c r="AE48">
        <v>3</v>
      </c>
      <c r="AF48">
        <v>110</v>
      </c>
      <c r="AG48" s="8">
        <v>6</v>
      </c>
      <c r="AH48">
        <v>11</v>
      </c>
      <c r="AI48">
        <v>1</v>
      </c>
      <c r="AK48">
        <v>3</v>
      </c>
      <c r="AL48">
        <v>4</v>
      </c>
      <c r="AM48">
        <v>2</v>
      </c>
      <c r="AN48">
        <v>2</v>
      </c>
      <c r="AO48">
        <v>11</v>
      </c>
      <c r="AP48">
        <v>1</v>
      </c>
      <c r="AQ48">
        <v>6</v>
      </c>
      <c r="AR48">
        <v>3</v>
      </c>
      <c r="AS48">
        <v>3</v>
      </c>
      <c r="AT48">
        <v>1</v>
      </c>
      <c r="AU48">
        <v>9</v>
      </c>
      <c r="AV48">
        <v>1</v>
      </c>
      <c r="AX48" s="5">
        <v>0</v>
      </c>
      <c r="AY48" s="5">
        <v>0</v>
      </c>
      <c r="AZ48" s="5"/>
      <c r="BA48" s="5">
        <v>0</v>
      </c>
      <c r="BB48" s="4"/>
      <c r="BC48" s="4"/>
      <c r="BD48" s="4">
        <v>0</v>
      </c>
      <c r="BE48" s="4"/>
      <c r="BF48" s="9">
        <v>4</v>
      </c>
      <c r="BJ48" t="s">
        <v>276</v>
      </c>
      <c r="BK48">
        <v>32</v>
      </c>
      <c r="BL48" t="s">
        <v>225</v>
      </c>
    </row>
    <row r="49" spans="2:65" x14ac:dyDescent="0.35">
      <c r="B49">
        <v>100</v>
      </c>
      <c r="C49">
        <v>321</v>
      </c>
      <c r="D49">
        <v>1</v>
      </c>
      <c r="F49">
        <v>1</v>
      </c>
      <c r="I49">
        <v>2</v>
      </c>
      <c r="J49">
        <v>2</v>
      </c>
      <c r="K49">
        <v>1</v>
      </c>
      <c r="L49">
        <v>2</v>
      </c>
      <c r="Q49">
        <v>4</v>
      </c>
      <c r="R49">
        <v>3</v>
      </c>
      <c r="U49">
        <v>6</v>
      </c>
      <c r="V49">
        <v>6</v>
      </c>
      <c r="X49">
        <v>7</v>
      </c>
      <c r="Y49">
        <v>7</v>
      </c>
      <c r="Z49">
        <v>7</v>
      </c>
      <c r="AA49">
        <v>7</v>
      </c>
      <c r="AB49">
        <v>28</v>
      </c>
      <c r="AC49">
        <v>0</v>
      </c>
      <c r="AD49">
        <v>3</v>
      </c>
      <c r="AE49">
        <v>3</v>
      </c>
      <c r="AF49">
        <v>1700</v>
      </c>
      <c r="AG49">
        <v>2</v>
      </c>
      <c r="AH49">
        <v>8</v>
      </c>
      <c r="AI49">
        <v>1</v>
      </c>
      <c r="AK49">
        <v>1</v>
      </c>
      <c r="AL49">
        <v>2</v>
      </c>
      <c r="AM49">
        <v>2</v>
      </c>
      <c r="AN49">
        <v>2</v>
      </c>
      <c r="AO49">
        <v>7</v>
      </c>
      <c r="AP49">
        <v>1</v>
      </c>
      <c r="AQ49">
        <v>3</v>
      </c>
      <c r="AR49">
        <v>1</v>
      </c>
      <c r="AS49">
        <v>1</v>
      </c>
      <c r="AT49">
        <v>2</v>
      </c>
      <c r="AU49">
        <v>9</v>
      </c>
      <c r="AV49">
        <v>1</v>
      </c>
      <c r="AW49" t="s">
        <v>112</v>
      </c>
      <c r="AX49" s="5"/>
      <c r="AY49" s="5">
        <v>0</v>
      </c>
      <c r="AZ49" s="5"/>
      <c r="BA49" s="5"/>
      <c r="BB49" s="4">
        <v>0</v>
      </c>
      <c r="BC49" s="4"/>
      <c r="BD49" s="4">
        <v>0</v>
      </c>
      <c r="BE49" s="4">
        <v>0</v>
      </c>
      <c r="BF49" s="9">
        <v>4</v>
      </c>
      <c r="BJ49" t="s">
        <v>277</v>
      </c>
      <c r="BK49">
        <v>25</v>
      </c>
      <c r="BL49" t="s">
        <v>223</v>
      </c>
    </row>
    <row r="50" spans="2:65" x14ac:dyDescent="0.35">
      <c r="B50">
        <v>100</v>
      </c>
      <c r="C50">
        <v>263</v>
      </c>
      <c r="D50">
        <v>1</v>
      </c>
      <c r="F50">
        <v>1</v>
      </c>
      <c r="I50">
        <v>4</v>
      </c>
      <c r="J50">
        <v>5</v>
      </c>
      <c r="M50">
        <v>6</v>
      </c>
      <c r="N50">
        <v>6</v>
      </c>
      <c r="O50">
        <v>5</v>
      </c>
      <c r="P50">
        <v>5</v>
      </c>
      <c r="S50">
        <v>4</v>
      </c>
      <c r="T50">
        <v>3</v>
      </c>
      <c r="X50">
        <v>3</v>
      </c>
      <c r="Y50">
        <v>2</v>
      </c>
      <c r="Z50">
        <v>3</v>
      </c>
      <c r="AA50">
        <v>2</v>
      </c>
      <c r="AB50">
        <v>10</v>
      </c>
      <c r="AC50">
        <v>1</v>
      </c>
      <c r="AD50">
        <v>2</v>
      </c>
      <c r="AE50">
        <v>3</v>
      </c>
      <c r="AF50">
        <v>2000</v>
      </c>
      <c r="AG50" s="9">
        <v>2</v>
      </c>
      <c r="AH50">
        <v>7</v>
      </c>
      <c r="AI50">
        <v>1</v>
      </c>
      <c r="AK50">
        <v>3</v>
      </c>
      <c r="AL50">
        <v>4</v>
      </c>
      <c r="AM50">
        <v>2</v>
      </c>
      <c r="AN50">
        <v>2</v>
      </c>
      <c r="AO50">
        <v>11</v>
      </c>
      <c r="AP50">
        <v>1</v>
      </c>
      <c r="AQ50">
        <v>6</v>
      </c>
      <c r="AR50">
        <v>4</v>
      </c>
      <c r="AS50">
        <v>5</v>
      </c>
      <c r="AT50">
        <v>4</v>
      </c>
      <c r="AU50">
        <v>15</v>
      </c>
      <c r="AV50">
        <v>1</v>
      </c>
      <c r="AX50" s="5"/>
      <c r="AY50" s="5"/>
      <c r="AZ50" s="5">
        <v>0</v>
      </c>
      <c r="BA50" s="5">
        <v>0</v>
      </c>
      <c r="BB50" s="4">
        <v>0</v>
      </c>
      <c r="BC50" s="4">
        <v>0</v>
      </c>
      <c r="BD50" s="4"/>
      <c r="BE50" s="4"/>
      <c r="BF50" s="9">
        <v>4</v>
      </c>
      <c r="BJ50" t="s">
        <v>277</v>
      </c>
      <c r="BK50">
        <v>25</v>
      </c>
      <c r="BL50" t="s">
        <v>223</v>
      </c>
    </row>
    <row r="51" spans="2:65" x14ac:dyDescent="0.35">
      <c r="B51">
        <v>100</v>
      </c>
      <c r="C51">
        <v>3012</v>
      </c>
      <c r="D51">
        <v>1</v>
      </c>
      <c r="F51">
        <v>1</v>
      </c>
      <c r="G51">
        <v>4</v>
      </c>
      <c r="H51">
        <v>4</v>
      </c>
      <c r="K51">
        <v>4</v>
      </c>
      <c r="L51">
        <v>4</v>
      </c>
      <c r="O51">
        <v>2</v>
      </c>
      <c r="P51">
        <v>2</v>
      </c>
      <c r="S51">
        <v>2</v>
      </c>
      <c r="T51">
        <v>2</v>
      </c>
      <c r="X51">
        <v>1</v>
      </c>
      <c r="Y51">
        <v>1</v>
      </c>
      <c r="Z51">
        <v>1</v>
      </c>
      <c r="AA51">
        <v>1</v>
      </c>
      <c r="AB51">
        <v>4</v>
      </c>
      <c r="AC51">
        <v>1</v>
      </c>
      <c r="AD51">
        <v>1</v>
      </c>
      <c r="AE51">
        <v>1</v>
      </c>
      <c r="AF51">
        <v>1400</v>
      </c>
      <c r="AG51" s="8">
        <v>6</v>
      </c>
      <c r="AH51">
        <v>8</v>
      </c>
      <c r="AI51">
        <v>1</v>
      </c>
      <c r="AK51">
        <v>5</v>
      </c>
      <c r="AL51">
        <v>5</v>
      </c>
      <c r="AM51">
        <v>7</v>
      </c>
      <c r="AN51">
        <v>7</v>
      </c>
      <c r="AO51">
        <v>24</v>
      </c>
      <c r="AP51">
        <v>0</v>
      </c>
      <c r="AQ51">
        <v>5</v>
      </c>
      <c r="AR51">
        <v>5</v>
      </c>
      <c r="AS51">
        <v>7</v>
      </c>
      <c r="AT51">
        <v>7</v>
      </c>
      <c r="AU51">
        <v>22</v>
      </c>
      <c r="AV51">
        <v>0</v>
      </c>
      <c r="AW51" t="s">
        <v>138</v>
      </c>
      <c r="AX51" s="5">
        <v>0</v>
      </c>
      <c r="AY51" s="5">
        <v>0</v>
      </c>
      <c r="AZ51" s="5">
        <v>0</v>
      </c>
      <c r="BA51" s="5">
        <v>0</v>
      </c>
      <c r="BB51" s="4"/>
      <c r="BC51" s="4"/>
      <c r="BD51" s="4"/>
      <c r="BE51" s="4"/>
      <c r="BF51" s="9">
        <v>4</v>
      </c>
      <c r="BJ51" t="s">
        <v>277</v>
      </c>
      <c r="BK51">
        <v>25</v>
      </c>
      <c r="BL51" t="s">
        <v>223</v>
      </c>
    </row>
    <row r="52" spans="2:65" x14ac:dyDescent="0.35">
      <c r="B52">
        <v>100</v>
      </c>
      <c r="C52">
        <v>436</v>
      </c>
      <c r="D52">
        <v>1</v>
      </c>
      <c r="F52">
        <v>1</v>
      </c>
      <c r="G52">
        <v>1</v>
      </c>
      <c r="H52">
        <v>1</v>
      </c>
      <c r="M52">
        <v>6</v>
      </c>
      <c r="N52">
        <v>6</v>
      </c>
      <c r="Q52">
        <v>6</v>
      </c>
      <c r="R52">
        <v>7</v>
      </c>
      <c r="S52">
        <v>1</v>
      </c>
      <c r="T52">
        <v>1</v>
      </c>
      <c r="X52">
        <v>1</v>
      </c>
      <c r="Y52">
        <v>1</v>
      </c>
      <c r="Z52">
        <v>1</v>
      </c>
      <c r="AA52">
        <v>1</v>
      </c>
      <c r="AB52">
        <v>4</v>
      </c>
      <c r="AC52">
        <v>1</v>
      </c>
      <c r="AD52">
        <v>3</v>
      </c>
      <c r="AE52">
        <v>1</v>
      </c>
      <c r="AF52">
        <v>1500</v>
      </c>
      <c r="AG52" s="9">
        <v>2</v>
      </c>
      <c r="AH52">
        <v>6</v>
      </c>
      <c r="AI52">
        <v>1</v>
      </c>
      <c r="AK52">
        <v>1</v>
      </c>
      <c r="AL52">
        <v>1</v>
      </c>
      <c r="AM52">
        <v>1</v>
      </c>
      <c r="AN52">
        <v>1</v>
      </c>
      <c r="AO52">
        <v>4</v>
      </c>
      <c r="AP52">
        <v>1</v>
      </c>
      <c r="AQ52">
        <v>7</v>
      </c>
      <c r="AR52">
        <v>1</v>
      </c>
      <c r="AS52">
        <v>3</v>
      </c>
      <c r="AT52">
        <v>1</v>
      </c>
      <c r="AU52">
        <v>6</v>
      </c>
      <c r="AV52">
        <v>1</v>
      </c>
      <c r="AW52" t="s">
        <v>139</v>
      </c>
      <c r="AX52" s="5">
        <v>0</v>
      </c>
      <c r="AY52" s="5"/>
      <c r="AZ52" s="5"/>
      <c r="BA52" s="5">
        <v>0</v>
      </c>
      <c r="BB52" s="4"/>
      <c r="BC52" s="4">
        <v>0</v>
      </c>
      <c r="BD52" s="4">
        <v>0</v>
      </c>
      <c r="BE52" s="4"/>
      <c r="BF52" s="9">
        <v>4</v>
      </c>
      <c r="BJ52" t="s">
        <v>276</v>
      </c>
      <c r="BK52">
        <v>34</v>
      </c>
      <c r="BL52" t="s">
        <v>211</v>
      </c>
      <c r="BM52" t="s">
        <v>252</v>
      </c>
    </row>
    <row r="53" spans="2:65" x14ac:dyDescent="0.35">
      <c r="B53">
        <v>100</v>
      </c>
      <c r="C53">
        <v>367</v>
      </c>
      <c r="D53">
        <v>1</v>
      </c>
      <c r="F53">
        <v>1</v>
      </c>
      <c r="I53">
        <v>5</v>
      </c>
      <c r="J53">
        <v>1</v>
      </c>
      <c r="M53">
        <v>3</v>
      </c>
      <c r="N53">
        <v>1</v>
      </c>
      <c r="O53">
        <v>6</v>
      </c>
      <c r="P53">
        <v>3</v>
      </c>
      <c r="U53">
        <v>6</v>
      </c>
      <c r="V53">
        <v>2</v>
      </c>
      <c r="X53">
        <v>2</v>
      </c>
      <c r="Y53">
        <v>4</v>
      </c>
      <c r="Z53">
        <v>2</v>
      </c>
      <c r="AA53">
        <v>3</v>
      </c>
      <c r="AB53">
        <v>11</v>
      </c>
      <c r="AC53">
        <v>1</v>
      </c>
      <c r="AD53">
        <v>1</v>
      </c>
      <c r="AE53">
        <v>1</v>
      </c>
      <c r="AF53">
        <v>2000</v>
      </c>
      <c r="AG53" s="9">
        <v>2</v>
      </c>
      <c r="AH53">
        <v>4</v>
      </c>
      <c r="AI53">
        <v>1</v>
      </c>
      <c r="AK53">
        <v>2</v>
      </c>
      <c r="AL53">
        <v>2</v>
      </c>
      <c r="AM53">
        <v>1</v>
      </c>
      <c r="AN53">
        <v>1</v>
      </c>
      <c r="AO53">
        <v>6</v>
      </c>
      <c r="AP53">
        <v>1</v>
      </c>
      <c r="AQ53">
        <v>7</v>
      </c>
      <c r="AR53">
        <v>1</v>
      </c>
      <c r="AS53">
        <v>1</v>
      </c>
      <c r="AT53">
        <v>1</v>
      </c>
      <c r="AU53">
        <v>4</v>
      </c>
      <c r="AV53">
        <v>1</v>
      </c>
      <c r="AW53" t="s">
        <v>109</v>
      </c>
      <c r="AX53" s="5"/>
      <c r="AY53" s="5"/>
      <c r="AZ53" s="5">
        <v>1</v>
      </c>
      <c r="BA53" s="5"/>
      <c r="BB53" s="4">
        <v>0</v>
      </c>
      <c r="BC53" s="4">
        <v>0</v>
      </c>
      <c r="BD53" s="4"/>
      <c r="BE53" s="4">
        <v>0</v>
      </c>
      <c r="BF53" s="9">
        <v>4</v>
      </c>
      <c r="BJ53" t="s">
        <v>276</v>
      </c>
      <c r="BK53">
        <v>20</v>
      </c>
      <c r="BL53" t="s">
        <v>209</v>
      </c>
    </row>
    <row r="54" spans="2:65" x14ac:dyDescent="0.35">
      <c r="B54">
        <v>100</v>
      </c>
      <c r="C54">
        <v>2993</v>
      </c>
      <c r="D54">
        <v>1</v>
      </c>
      <c r="F54">
        <v>1</v>
      </c>
      <c r="G54">
        <v>2</v>
      </c>
      <c r="H54">
        <v>2</v>
      </c>
      <c r="M54">
        <v>6</v>
      </c>
      <c r="N54">
        <v>6</v>
      </c>
      <c r="Q54">
        <v>1</v>
      </c>
      <c r="R54">
        <v>1</v>
      </c>
      <c r="U54">
        <v>1</v>
      </c>
      <c r="V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>
        <v>2</v>
      </c>
      <c r="AE54">
        <v>2</v>
      </c>
      <c r="AF54">
        <v>2500</v>
      </c>
      <c r="AG54" s="9">
        <v>2</v>
      </c>
      <c r="AH54">
        <v>6</v>
      </c>
      <c r="AI54">
        <v>1</v>
      </c>
      <c r="AK54">
        <v>3</v>
      </c>
      <c r="AL54">
        <v>3</v>
      </c>
      <c r="AM54">
        <v>3</v>
      </c>
      <c r="AN54">
        <v>3</v>
      </c>
      <c r="AO54">
        <v>12</v>
      </c>
      <c r="AP54">
        <v>1</v>
      </c>
      <c r="AQ54">
        <v>7</v>
      </c>
      <c r="AR54">
        <v>5</v>
      </c>
      <c r="AS54">
        <v>5</v>
      </c>
      <c r="AT54">
        <v>5</v>
      </c>
      <c r="AU54">
        <v>16</v>
      </c>
      <c r="AV54">
        <v>0</v>
      </c>
      <c r="AW54" t="s">
        <v>140</v>
      </c>
      <c r="AX54" s="5">
        <v>0</v>
      </c>
      <c r="AY54" s="5"/>
      <c r="AZ54" s="5"/>
      <c r="BA54" s="5"/>
      <c r="BB54" s="4"/>
      <c r="BC54" s="4">
        <v>0</v>
      </c>
      <c r="BD54" s="4">
        <v>0</v>
      </c>
      <c r="BE54" s="4">
        <v>0</v>
      </c>
      <c r="BF54" s="9">
        <v>4</v>
      </c>
      <c r="BJ54" t="s">
        <v>277</v>
      </c>
      <c r="BK54">
        <v>23</v>
      </c>
      <c r="BL54" t="s">
        <v>209</v>
      </c>
    </row>
    <row r="55" spans="2:65" x14ac:dyDescent="0.35">
      <c r="B55">
        <v>100</v>
      </c>
      <c r="C55">
        <v>582</v>
      </c>
      <c r="D55">
        <v>1</v>
      </c>
      <c r="F55">
        <v>1</v>
      </c>
      <c r="I55">
        <v>4</v>
      </c>
      <c r="J55">
        <v>2</v>
      </c>
      <c r="M55">
        <v>5</v>
      </c>
      <c r="N55">
        <v>5</v>
      </c>
      <c r="O55">
        <v>4</v>
      </c>
      <c r="P55">
        <v>3</v>
      </c>
      <c r="U55">
        <v>5</v>
      </c>
      <c r="V55">
        <v>6</v>
      </c>
      <c r="X55">
        <v>2</v>
      </c>
      <c r="Y55">
        <v>2</v>
      </c>
      <c r="Z55">
        <v>4</v>
      </c>
      <c r="AA55">
        <v>2</v>
      </c>
      <c r="AB55">
        <v>10</v>
      </c>
      <c r="AC55">
        <v>1</v>
      </c>
      <c r="AD55">
        <v>3</v>
      </c>
      <c r="AE55">
        <v>2</v>
      </c>
      <c r="AF55">
        <v>1800</v>
      </c>
      <c r="AG55" s="9">
        <v>2</v>
      </c>
      <c r="AH55">
        <v>7</v>
      </c>
      <c r="AI55">
        <v>1</v>
      </c>
      <c r="AK55">
        <v>1</v>
      </c>
      <c r="AL55">
        <v>1</v>
      </c>
      <c r="AM55">
        <v>1</v>
      </c>
      <c r="AN55">
        <v>1</v>
      </c>
      <c r="AO55">
        <v>4</v>
      </c>
      <c r="AP55">
        <v>1</v>
      </c>
      <c r="AQ55">
        <v>7</v>
      </c>
      <c r="AR55">
        <v>3</v>
      </c>
      <c r="AS55">
        <v>1</v>
      </c>
      <c r="AT55">
        <v>2</v>
      </c>
      <c r="AU55">
        <v>7</v>
      </c>
      <c r="AV55">
        <v>1</v>
      </c>
      <c r="AW55" t="s">
        <v>141</v>
      </c>
      <c r="AX55" s="5"/>
      <c r="AY55" s="5"/>
      <c r="AZ55" s="5">
        <v>0</v>
      </c>
      <c r="BA55" s="5"/>
      <c r="BB55" s="4">
        <v>0</v>
      </c>
      <c r="BC55" s="4">
        <v>0</v>
      </c>
      <c r="BD55" s="4"/>
      <c r="BE55" s="4">
        <v>1</v>
      </c>
      <c r="BF55" s="9">
        <v>4</v>
      </c>
      <c r="BJ55" t="s">
        <v>277</v>
      </c>
      <c r="BK55">
        <v>22</v>
      </c>
      <c r="BL55" t="s">
        <v>216</v>
      </c>
    </row>
    <row r="56" spans="2:65" x14ac:dyDescent="0.35">
      <c r="B56">
        <v>100</v>
      </c>
      <c r="C56">
        <v>358</v>
      </c>
      <c r="D56">
        <v>1</v>
      </c>
      <c r="F56">
        <v>1</v>
      </c>
      <c r="I56">
        <v>5</v>
      </c>
      <c r="J56">
        <v>4</v>
      </c>
      <c r="M56">
        <v>5</v>
      </c>
      <c r="N56">
        <v>5</v>
      </c>
      <c r="O56">
        <v>7</v>
      </c>
      <c r="P56">
        <v>7</v>
      </c>
      <c r="U56">
        <v>7</v>
      </c>
      <c r="V56">
        <v>7</v>
      </c>
      <c r="X56">
        <v>1</v>
      </c>
      <c r="Y56">
        <v>1</v>
      </c>
      <c r="Z56">
        <v>1</v>
      </c>
      <c r="AA56">
        <v>1</v>
      </c>
      <c r="AB56">
        <v>4</v>
      </c>
      <c r="AC56">
        <v>1</v>
      </c>
      <c r="AD56">
        <v>1</v>
      </c>
      <c r="AE56">
        <v>1</v>
      </c>
      <c r="AF56">
        <v>2000</v>
      </c>
      <c r="AG56">
        <v>2</v>
      </c>
      <c r="AH56">
        <v>4</v>
      </c>
      <c r="AI56">
        <v>1</v>
      </c>
      <c r="AK56">
        <v>5</v>
      </c>
      <c r="AL56">
        <v>6</v>
      </c>
      <c r="AM56">
        <v>6</v>
      </c>
      <c r="AN56">
        <v>6</v>
      </c>
      <c r="AO56">
        <v>23</v>
      </c>
      <c r="AP56">
        <v>0</v>
      </c>
      <c r="AQ56">
        <v>6</v>
      </c>
      <c r="AR56">
        <v>6</v>
      </c>
      <c r="AS56">
        <v>6</v>
      </c>
      <c r="AT56">
        <v>6</v>
      </c>
      <c r="AU56">
        <v>20</v>
      </c>
      <c r="AV56">
        <v>0</v>
      </c>
      <c r="AX56" s="5"/>
      <c r="AY56" s="5"/>
      <c r="AZ56" s="5">
        <v>0</v>
      </c>
      <c r="BA56" s="5"/>
      <c r="BB56" s="4">
        <v>0</v>
      </c>
      <c r="BC56" s="4">
        <v>0</v>
      </c>
      <c r="BD56" s="4"/>
      <c r="BE56" s="4">
        <v>0</v>
      </c>
      <c r="BF56" s="9">
        <v>4</v>
      </c>
      <c r="BJ56" t="s">
        <v>277</v>
      </c>
      <c r="BK56">
        <v>26</v>
      </c>
      <c r="BL56" t="s">
        <v>223</v>
      </c>
    </row>
    <row r="57" spans="2:65" x14ac:dyDescent="0.35">
      <c r="B57">
        <v>100</v>
      </c>
      <c r="C57">
        <v>324</v>
      </c>
      <c r="D57">
        <v>1</v>
      </c>
      <c r="F57">
        <v>1</v>
      </c>
      <c r="G57">
        <v>2</v>
      </c>
      <c r="H57">
        <v>2</v>
      </c>
      <c r="K57">
        <v>2</v>
      </c>
      <c r="L57">
        <v>2</v>
      </c>
      <c r="O57">
        <v>4</v>
      </c>
      <c r="P57">
        <v>3</v>
      </c>
      <c r="U57">
        <v>4</v>
      </c>
      <c r="V57">
        <v>3</v>
      </c>
      <c r="X57">
        <v>5</v>
      </c>
      <c r="Y57">
        <v>3</v>
      </c>
      <c r="Z57">
        <v>4</v>
      </c>
      <c r="AA57">
        <v>5</v>
      </c>
      <c r="AB57">
        <v>17</v>
      </c>
      <c r="AC57">
        <v>0</v>
      </c>
      <c r="AD57">
        <v>2</v>
      </c>
      <c r="AE57">
        <v>3</v>
      </c>
      <c r="AF57">
        <v>2500</v>
      </c>
      <c r="AG57" s="9">
        <v>2</v>
      </c>
      <c r="AH57">
        <v>7</v>
      </c>
      <c r="AI57">
        <v>1</v>
      </c>
      <c r="AK57">
        <v>4</v>
      </c>
      <c r="AL57">
        <v>3</v>
      </c>
      <c r="AM57">
        <v>3</v>
      </c>
      <c r="AN57">
        <v>5</v>
      </c>
      <c r="AO57">
        <v>15</v>
      </c>
      <c r="AP57">
        <v>1</v>
      </c>
      <c r="AQ57">
        <v>6</v>
      </c>
      <c r="AR57">
        <v>6</v>
      </c>
      <c r="AS57">
        <v>4</v>
      </c>
      <c r="AT57">
        <v>4</v>
      </c>
      <c r="AU57">
        <v>16</v>
      </c>
      <c r="AV57">
        <v>0</v>
      </c>
      <c r="AW57" t="s">
        <v>142</v>
      </c>
      <c r="AX57" s="5">
        <v>1</v>
      </c>
      <c r="AY57" s="5">
        <v>0</v>
      </c>
      <c r="AZ57" s="5">
        <v>0</v>
      </c>
      <c r="BA57" s="5"/>
      <c r="BB57" s="4"/>
      <c r="BC57" s="4"/>
      <c r="BD57" s="4"/>
      <c r="BE57" s="4">
        <v>0</v>
      </c>
      <c r="BF57" s="9">
        <v>4</v>
      </c>
      <c r="BJ57" t="s">
        <v>277</v>
      </c>
      <c r="BK57">
        <v>22</v>
      </c>
      <c r="BL57" t="s">
        <v>209</v>
      </c>
    </row>
    <row r="58" spans="2:65" x14ac:dyDescent="0.35">
      <c r="B58">
        <v>100</v>
      </c>
      <c r="C58">
        <v>388</v>
      </c>
      <c r="D58">
        <v>1</v>
      </c>
      <c r="F58">
        <v>1</v>
      </c>
      <c r="G58">
        <v>1</v>
      </c>
      <c r="H58">
        <v>1</v>
      </c>
      <c r="M58">
        <v>5</v>
      </c>
      <c r="N58">
        <v>6</v>
      </c>
      <c r="Q58">
        <v>6</v>
      </c>
      <c r="R58">
        <v>6</v>
      </c>
      <c r="U58">
        <v>1</v>
      </c>
      <c r="V58">
        <v>3</v>
      </c>
      <c r="X58">
        <v>3</v>
      </c>
      <c r="Y58">
        <v>2</v>
      </c>
      <c r="Z58">
        <v>3</v>
      </c>
      <c r="AA58">
        <v>2</v>
      </c>
      <c r="AB58">
        <v>10</v>
      </c>
      <c r="AC58">
        <v>1</v>
      </c>
      <c r="AD58">
        <v>3</v>
      </c>
      <c r="AE58">
        <v>2</v>
      </c>
      <c r="AF58">
        <v>2000</v>
      </c>
      <c r="AG58">
        <v>2</v>
      </c>
      <c r="AH58">
        <v>7</v>
      </c>
      <c r="AI58">
        <v>1</v>
      </c>
      <c r="AK58">
        <v>3</v>
      </c>
      <c r="AL58">
        <v>2</v>
      </c>
      <c r="AM58">
        <v>4</v>
      </c>
      <c r="AN58">
        <v>2</v>
      </c>
      <c r="AO58">
        <v>11</v>
      </c>
      <c r="AP58">
        <v>1</v>
      </c>
      <c r="AQ58">
        <v>6</v>
      </c>
      <c r="AR58">
        <v>6</v>
      </c>
      <c r="AS58">
        <v>5</v>
      </c>
      <c r="AT58">
        <v>2</v>
      </c>
      <c r="AU58">
        <v>15</v>
      </c>
      <c r="AV58">
        <v>1</v>
      </c>
      <c r="AX58" s="5">
        <v>0</v>
      </c>
      <c r="AY58" s="5"/>
      <c r="AZ58" s="5"/>
      <c r="BA58" s="5"/>
      <c r="BB58" s="4"/>
      <c r="BC58" s="4">
        <v>0</v>
      </c>
      <c r="BD58" s="4">
        <v>0</v>
      </c>
      <c r="BE58" s="4">
        <v>0</v>
      </c>
      <c r="BF58" s="9">
        <v>4</v>
      </c>
      <c r="BJ58" t="s">
        <v>277</v>
      </c>
      <c r="BK58">
        <v>23</v>
      </c>
      <c r="BL58" t="s">
        <v>209</v>
      </c>
    </row>
    <row r="59" spans="2:65" x14ac:dyDescent="0.35">
      <c r="B59">
        <v>100</v>
      </c>
      <c r="C59">
        <v>467</v>
      </c>
      <c r="D59">
        <v>1</v>
      </c>
      <c r="F59">
        <v>1</v>
      </c>
      <c r="I59">
        <v>5</v>
      </c>
      <c r="J59">
        <v>3</v>
      </c>
      <c r="K59">
        <v>3</v>
      </c>
      <c r="L59">
        <v>2</v>
      </c>
      <c r="Q59">
        <v>6</v>
      </c>
      <c r="R59">
        <v>6</v>
      </c>
      <c r="U59">
        <v>6</v>
      </c>
      <c r="V59">
        <v>6</v>
      </c>
      <c r="X59">
        <v>2</v>
      </c>
      <c r="Y59">
        <v>1</v>
      </c>
      <c r="Z59">
        <v>3</v>
      </c>
      <c r="AA59">
        <v>3</v>
      </c>
      <c r="AB59">
        <v>9</v>
      </c>
      <c r="AC59">
        <v>1</v>
      </c>
      <c r="AD59">
        <v>3</v>
      </c>
      <c r="AE59">
        <v>2</v>
      </c>
      <c r="AF59">
        <v>2000</v>
      </c>
      <c r="AG59" s="9">
        <v>2</v>
      </c>
      <c r="AH59">
        <v>7</v>
      </c>
      <c r="AI59">
        <v>1</v>
      </c>
      <c r="AK59">
        <v>3</v>
      </c>
      <c r="AL59">
        <v>3</v>
      </c>
      <c r="AM59">
        <v>3</v>
      </c>
      <c r="AN59">
        <v>3</v>
      </c>
      <c r="AO59">
        <v>12</v>
      </c>
      <c r="AP59">
        <v>1</v>
      </c>
      <c r="AQ59">
        <v>6</v>
      </c>
      <c r="AR59">
        <v>6</v>
      </c>
      <c r="AS59">
        <v>6</v>
      </c>
      <c r="AT59">
        <v>6</v>
      </c>
      <c r="AU59">
        <v>20</v>
      </c>
      <c r="AV59">
        <v>0</v>
      </c>
      <c r="AW59" t="s">
        <v>143</v>
      </c>
      <c r="AX59" s="5"/>
      <c r="AY59" s="5">
        <v>0</v>
      </c>
      <c r="AZ59" s="5"/>
      <c r="BA59" s="5"/>
      <c r="BB59" s="4">
        <v>0</v>
      </c>
      <c r="BC59" s="4"/>
      <c r="BD59" s="4">
        <v>0</v>
      </c>
      <c r="BE59" s="4">
        <v>0</v>
      </c>
      <c r="BF59" s="9">
        <v>4</v>
      </c>
      <c r="BJ59" t="s">
        <v>276</v>
      </c>
      <c r="BK59">
        <v>24</v>
      </c>
      <c r="BL59" t="s">
        <v>209</v>
      </c>
    </row>
    <row r="60" spans="2:65" x14ac:dyDescent="0.35">
      <c r="B60">
        <v>100</v>
      </c>
      <c r="C60">
        <v>75357</v>
      </c>
      <c r="D60">
        <v>1</v>
      </c>
      <c r="F60">
        <v>1</v>
      </c>
      <c r="G60">
        <v>4</v>
      </c>
      <c r="H60">
        <v>2</v>
      </c>
      <c r="K60">
        <v>5</v>
      </c>
      <c r="L60">
        <v>3</v>
      </c>
      <c r="Q60">
        <v>5</v>
      </c>
      <c r="R60">
        <v>6</v>
      </c>
      <c r="U60">
        <v>4</v>
      </c>
      <c r="V60">
        <v>5</v>
      </c>
      <c r="X60">
        <v>1</v>
      </c>
      <c r="Y60">
        <v>1</v>
      </c>
      <c r="Z60">
        <v>1</v>
      </c>
      <c r="AA60">
        <v>1</v>
      </c>
      <c r="AB60">
        <v>4</v>
      </c>
      <c r="AC60">
        <v>1</v>
      </c>
      <c r="AD60">
        <v>3</v>
      </c>
      <c r="AE60">
        <v>3</v>
      </c>
      <c r="AF60">
        <v>2000</v>
      </c>
      <c r="AG60">
        <v>2</v>
      </c>
      <c r="AH60">
        <v>8</v>
      </c>
      <c r="AI60">
        <v>1</v>
      </c>
      <c r="AK60">
        <v>1</v>
      </c>
      <c r="AL60">
        <v>1</v>
      </c>
      <c r="AM60">
        <v>1</v>
      </c>
      <c r="AN60">
        <v>1</v>
      </c>
      <c r="AO60">
        <v>4</v>
      </c>
      <c r="AP60">
        <v>1</v>
      </c>
      <c r="AQ60">
        <v>6</v>
      </c>
      <c r="AR60">
        <v>5</v>
      </c>
      <c r="AS60">
        <v>2</v>
      </c>
      <c r="AT60">
        <v>1</v>
      </c>
      <c r="AU60">
        <v>10</v>
      </c>
      <c r="AV60">
        <v>1</v>
      </c>
      <c r="AX60" s="5">
        <v>0</v>
      </c>
      <c r="AY60" s="5">
        <v>0</v>
      </c>
      <c r="AZ60" s="5"/>
      <c r="BA60" s="5"/>
      <c r="BB60" s="4"/>
      <c r="BC60" s="4"/>
      <c r="BD60" s="4">
        <v>0</v>
      </c>
      <c r="BE60" s="4">
        <v>0</v>
      </c>
      <c r="BF60" s="9">
        <v>4</v>
      </c>
      <c r="BJ60" t="s">
        <v>277</v>
      </c>
      <c r="BK60">
        <v>21</v>
      </c>
      <c r="BL60" t="s">
        <v>210</v>
      </c>
    </row>
    <row r="61" spans="2:65" x14ac:dyDescent="0.35">
      <c r="B61">
        <v>100</v>
      </c>
      <c r="C61">
        <v>281</v>
      </c>
      <c r="D61">
        <v>1</v>
      </c>
      <c r="F61">
        <v>1</v>
      </c>
      <c r="I61">
        <v>6</v>
      </c>
      <c r="J61">
        <v>5</v>
      </c>
      <c r="K61">
        <v>1</v>
      </c>
      <c r="L61">
        <v>1</v>
      </c>
      <c r="O61">
        <v>4</v>
      </c>
      <c r="P61">
        <v>3</v>
      </c>
      <c r="S61">
        <v>5</v>
      </c>
      <c r="T61">
        <v>4</v>
      </c>
      <c r="X61">
        <v>2</v>
      </c>
      <c r="Y61">
        <v>1</v>
      </c>
      <c r="Z61">
        <v>2</v>
      </c>
      <c r="AA61">
        <v>3</v>
      </c>
      <c r="AB61">
        <v>8</v>
      </c>
      <c r="AC61">
        <v>1</v>
      </c>
      <c r="AD61">
        <v>5</v>
      </c>
      <c r="AE61">
        <v>2</v>
      </c>
      <c r="AF61" t="s">
        <v>71</v>
      </c>
      <c r="AG61" s="9">
        <v>2</v>
      </c>
      <c r="AH61">
        <v>9</v>
      </c>
      <c r="AI61">
        <v>1</v>
      </c>
      <c r="AK61">
        <v>3</v>
      </c>
      <c r="AL61">
        <v>6</v>
      </c>
      <c r="AM61">
        <v>5</v>
      </c>
      <c r="AN61">
        <v>4</v>
      </c>
      <c r="AO61">
        <v>18</v>
      </c>
      <c r="AP61">
        <v>0</v>
      </c>
      <c r="AQ61">
        <v>6</v>
      </c>
      <c r="AR61">
        <v>5</v>
      </c>
      <c r="AS61">
        <v>2</v>
      </c>
      <c r="AT61">
        <v>2</v>
      </c>
      <c r="AU61">
        <v>11</v>
      </c>
      <c r="AV61">
        <v>1</v>
      </c>
      <c r="AW61" t="s">
        <v>144</v>
      </c>
      <c r="AX61" s="5"/>
      <c r="AY61" s="5">
        <v>0</v>
      </c>
      <c r="AZ61" s="5">
        <v>0</v>
      </c>
      <c r="BA61" s="5">
        <v>0</v>
      </c>
      <c r="BB61" s="4">
        <v>0</v>
      </c>
      <c r="BC61" s="4"/>
      <c r="BD61" s="4"/>
      <c r="BE61" s="4"/>
      <c r="BF61" s="9">
        <v>4</v>
      </c>
      <c r="BJ61" t="s">
        <v>276</v>
      </c>
      <c r="BK61">
        <v>21</v>
      </c>
      <c r="BL61" t="s">
        <v>209</v>
      </c>
      <c r="BM61" t="s">
        <v>253</v>
      </c>
    </row>
    <row r="62" spans="2:65" x14ac:dyDescent="0.35">
      <c r="B62">
        <v>100</v>
      </c>
      <c r="C62">
        <v>3515</v>
      </c>
      <c r="D62">
        <v>1</v>
      </c>
      <c r="F62">
        <v>1</v>
      </c>
      <c r="I62">
        <v>6</v>
      </c>
      <c r="J62">
        <v>6</v>
      </c>
      <c r="K62">
        <v>1</v>
      </c>
      <c r="L62">
        <v>1</v>
      </c>
      <c r="Q62">
        <v>3</v>
      </c>
      <c r="R62">
        <v>2</v>
      </c>
      <c r="S62">
        <v>5</v>
      </c>
      <c r="T62">
        <v>6</v>
      </c>
      <c r="X62">
        <v>3</v>
      </c>
      <c r="Y62">
        <v>3</v>
      </c>
      <c r="Z62">
        <v>5</v>
      </c>
      <c r="AA62">
        <v>3</v>
      </c>
      <c r="AB62">
        <v>14</v>
      </c>
      <c r="AC62">
        <v>1</v>
      </c>
      <c r="AD62">
        <v>2</v>
      </c>
      <c r="AE62">
        <v>3</v>
      </c>
      <c r="AF62">
        <v>3000</v>
      </c>
      <c r="AG62" s="8">
        <v>6</v>
      </c>
      <c r="AH62">
        <v>11</v>
      </c>
      <c r="AI62">
        <v>1</v>
      </c>
      <c r="AK62">
        <v>2</v>
      </c>
      <c r="AL62">
        <v>2</v>
      </c>
      <c r="AM62">
        <v>3</v>
      </c>
      <c r="AN62">
        <v>2</v>
      </c>
      <c r="AO62">
        <v>9</v>
      </c>
      <c r="AP62">
        <v>1</v>
      </c>
      <c r="AQ62">
        <v>7</v>
      </c>
      <c r="AR62">
        <v>5</v>
      </c>
      <c r="AS62">
        <v>5</v>
      </c>
      <c r="AT62">
        <v>4</v>
      </c>
      <c r="AU62">
        <v>15</v>
      </c>
      <c r="AV62">
        <v>1</v>
      </c>
      <c r="AX62" s="5"/>
      <c r="AY62" s="5">
        <v>0</v>
      </c>
      <c r="AZ62" s="5"/>
      <c r="BA62" s="5">
        <v>0</v>
      </c>
      <c r="BB62" s="4">
        <v>0</v>
      </c>
      <c r="BC62" s="4"/>
      <c r="BD62" s="4">
        <v>0</v>
      </c>
      <c r="BE62" s="4"/>
      <c r="BF62" s="9">
        <v>4</v>
      </c>
      <c r="BJ62" t="s">
        <v>276</v>
      </c>
      <c r="BK62">
        <v>25</v>
      </c>
      <c r="BL62" t="s">
        <v>223</v>
      </c>
    </row>
    <row r="63" spans="2:65" x14ac:dyDescent="0.35">
      <c r="B63">
        <v>100</v>
      </c>
      <c r="C63">
        <v>1885</v>
      </c>
      <c r="D63">
        <v>1</v>
      </c>
      <c r="F63">
        <v>1</v>
      </c>
      <c r="I63">
        <v>5</v>
      </c>
      <c r="J63">
        <v>6</v>
      </c>
      <c r="K63">
        <v>2</v>
      </c>
      <c r="L63">
        <v>5</v>
      </c>
      <c r="Q63">
        <v>5</v>
      </c>
      <c r="R63">
        <v>6</v>
      </c>
      <c r="S63">
        <v>4</v>
      </c>
      <c r="T63">
        <v>4</v>
      </c>
      <c r="X63">
        <v>3</v>
      </c>
      <c r="Y63">
        <v>2</v>
      </c>
      <c r="Z63">
        <v>1</v>
      </c>
      <c r="AA63">
        <v>2</v>
      </c>
      <c r="AB63">
        <v>8</v>
      </c>
      <c r="AC63">
        <v>1</v>
      </c>
      <c r="AD63">
        <v>2</v>
      </c>
      <c r="AE63">
        <v>2</v>
      </c>
      <c r="AF63" t="s">
        <v>72</v>
      </c>
      <c r="AG63" s="8">
        <v>6</v>
      </c>
      <c r="AH63">
        <v>10</v>
      </c>
      <c r="AI63">
        <v>1</v>
      </c>
      <c r="AK63">
        <v>2</v>
      </c>
      <c r="AL63">
        <v>2</v>
      </c>
      <c r="AM63">
        <v>2</v>
      </c>
      <c r="AN63">
        <v>1</v>
      </c>
      <c r="AO63">
        <v>7</v>
      </c>
      <c r="AP63">
        <v>1</v>
      </c>
      <c r="AQ63">
        <v>6</v>
      </c>
      <c r="AR63">
        <v>5</v>
      </c>
      <c r="AS63">
        <v>2</v>
      </c>
      <c r="AT63">
        <v>2</v>
      </c>
      <c r="AU63">
        <v>11</v>
      </c>
      <c r="AV63">
        <v>1</v>
      </c>
      <c r="AW63" t="s">
        <v>145</v>
      </c>
      <c r="AX63" s="5"/>
      <c r="AY63" s="5">
        <v>0</v>
      </c>
      <c r="AZ63" s="5"/>
      <c r="BA63" s="5">
        <v>0</v>
      </c>
      <c r="BB63" s="4">
        <v>0</v>
      </c>
      <c r="BC63" s="4"/>
      <c r="BD63" s="4">
        <v>0</v>
      </c>
      <c r="BE63" s="4"/>
      <c r="BF63" s="9">
        <v>4</v>
      </c>
      <c r="BJ63" t="s">
        <v>277</v>
      </c>
      <c r="BK63">
        <v>23</v>
      </c>
      <c r="BL63" t="s">
        <v>226</v>
      </c>
    </row>
    <row r="64" spans="2:65" x14ac:dyDescent="0.35">
      <c r="B64">
        <v>100</v>
      </c>
      <c r="C64">
        <v>469</v>
      </c>
      <c r="D64">
        <v>1</v>
      </c>
      <c r="F64">
        <v>1</v>
      </c>
      <c r="G64">
        <v>2</v>
      </c>
      <c r="H64">
        <v>2</v>
      </c>
      <c r="M64">
        <v>7</v>
      </c>
      <c r="N64">
        <v>6</v>
      </c>
      <c r="Q64">
        <v>6</v>
      </c>
      <c r="R64">
        <v>6</v>
      </c>
      <c r="U64">
        <v>6</v>
      </c>
      <c r="V64">
        <v>7</v>
      </c>
      <c r="X64">
        <v>5</v>
      </c>
      <c r="Y64">
        <v>5</v>
      </c>
      <c r="Z64">
        <v>6</v>
      </c>
      <c r="AA64">
        <v>5</v>
      </c>
      <c r="AB64">
        <v>21</v>
      </c>
      <c r="AC64">
        <v>0</v>
      </c>
      <c r="AD64">
        <v>1</v>
      </c>
      <c r="AE64">
        <v>3</v>
      </c>
      <c r="AF64">
        <v>3000</v>
      </c>
      <c r="AG64" s="9">
        <v>2</v>
      </c>
      <c r="AH64">
        <v>6</v>
      </c>
      <c r="AI64">
        <v>1</v>
      </c>
      <c r="AK64">
        <v>1</v>
      </c>
      <c r="AL64">
        <v>1</v>
      </c>
      <c r="AM64">
        <v>1</v>
      </c>
      <c r="AN64">
        <v>3</v>
      </c>
      <c r="AO64">
        <v>6</v>
      </c>
      <c r="AP64">
        <v>1</v>
      </c>
      <c r="AQ64">
        <v>7</v>
      </c>
      <c r="AR64">
        <v>3</v>
      </c>
      <c r="AS64">
        <v>2</v>
      </c>
      <c r="AT64">
        <v>1</v>
      </c>
      <c r="AU64">
        <v>7</v>
      </c>
      <c r="AV64">
        <v>1</v>
      </c>
      <c r="AW64" t="s">
        <v>146</v>
      </c>
      <c r="AX64" s="5">
        <v>0</v>
      </c>
      <c r="AY64" s="5"/>
      <c r="AZ64" s="5"/>
      <c r="BA64" s="5"/>
      <c r="BB64" s="4"/>
      <c r="BC64" s="4">
        <v>0</v>
      </c>
      <c r="BD64" s="4">
        <v>1</v>
      </c>
      <c r="BE64" s="4">
        <v>1</v>
      </c>
      <c r="BF64" s="9">
        <v>4</v>
      </c>
      <c r="BJ64" t="s">
        <v>277</v>
      </c>
      <c r="BK64">
        <v>24</v>
      </c>
      <c r="BL64" t="s">
        <v>209</v>
      </c>
      <c r="BM64" t="s">
        <v>254</v>
      </c>
    </row>
    <row r="65" spans="2:65" x14ac:dyDescent="0.35">
      <c r="B65">
        <v>100</v>
      </c>
      <c r="C65">
        <v>418</v>
      </c>
      <c r="D65">
        <v>1</v>
      </c>
      <c r="F65">
        <v>1</v>
      </c>
      <c r="I65">
        <v>6</v>
      </c>
      <c r="J65">
        <v>3</v>
      </c>
      <c r="M65">
        <v>5</v>
      </c>
      <c r="N65">
        <v>2</v>
      </c>
      <c r="Q65">
        <v>2</v>
      </c>
      <c r="R65">
        <v>1</v>
      </c>
      <c r="U65">
        <v>5</v>
      </c>
      <c r="V65">
        <v>6</v>
      </c>
      <c r="X65">
        <v>1</v>
      </c>
      <c r="Y65">
        <v>2</v>
      </c>
      <c r="Z65">
        <v>2</v>
      </c>
      <c r="AA65">
        <v>2</v>
      </c>
      <c r="AB65">
        <v>7</v>
      </c>
      <c r="AC65">
        <v>1</v>
      </c>
      <c r="AD65">
        <v>3</v>
      </c>
      <c r="AE65">
        <v>2</v>
      </c>
      <c r="AF65">
        <v>2600</v>
      </c>
      <c r="AG65" s="9">
        <v>2</v>
      </c>
      <c r="AH65">
        <v>7</v>
      </c>
      <c r="AI65">
        <v>1</v>
      </c>
      <c r="AK65">
        <v>2</v>
      </c>
      <c r="AL65">
        <v>3</v>
      </c>
      <c r="AM65">
        <v>3</v>
      </c>
      <c r="AN65">
        <v>3</v>
      </c>
      <c r="AO65">
        <v>11</v>
      </c>
      <c r="AP65">
        <v>1</v>
      </c>
      <c r="AQ65">
        <v>6</v>
      </c>
      <c r="AR65">
        <v>5</v>
      </c>
      <c r="AS65">
        <v>7</v>
      </c>
      <c r="AT65">
        <v>3</v>
      </c>
      <c r="AU65">
        <v>17</v>
      </c>
      <c r="AV65">
        <v>0</v>
      </c>
      <c r="AW65" t="s">
        <v>147</v>
      </c>
      <c r="AX65" s="5"/>
      <c r="AY65" s="5"/>
      <c r="AZ65" s="5"/>
      <c r="BA65" s="5"/>
      <c r="BB65" s="4">
        <v>0</v>
      </c>
      <c r="BC65" s="4">
        <v>0</v>
      </c>
      <c r="BD65" s="4">
        <v>1</v>
      </c>
      <c r="BE65" s="4">
        <v>1</v>
      </c>
      <c r="BF65" s="9">
        <v>4</v>
      </c>
      <c r="BJ65" t="s">
        <v>276</v>
      </c>
      <c r="BK65">
        <v>25</v>
      </c>
      <c r="BL65" t="s">
        <v>209</v>
      </c>
      <c r="BM65" t="s">
        <v>252</v>
      </c>
    </row>
    <row r="66" spans="2:65" x14ac:dyDescent="0.35">
      <c r="B66">
        <v>97</v>
      </c>
      <c r="C66">
        <v>213</v>
      </c>
      <c r="D66">
        <v>0</v>
      </c>
      <c r="F66">
        <v>1</v>
      </c>
      <c r="I66">
        <v>5</v>
      </c>
      <c r="J66">
        <v>6</v>
      </c>
      <c r="M66">
        <v>5</v>
      </c>
      <c r="N66">
        <v>6</v>
      </c>
      <c r="Q66">
        <v>7</v>
      </c>
      <c r="R66">
        <v>7</v>
      </c>
      <c r="S66">
        <v>7</v>
      </c>
      <c r="T66">
        <v>7</v>
      </c>
      <c r="X66">
        <v>1</v>
      </c>
      <c r="Y66">
        <v>2</v>
      </c>
      <c r="Z66">
        <v>6</v>
      </c>
      <c r="AA66">
        <v>3</v>
      </c>
      <c r="AB66">
        <v>12</v>
      </c>
      <c r="AC66">
        <v>1</v>
      </c>
      <c r="AD66">
        <v>2</v>
      </c>
      <c r="AE66">
        <v>2</v>
      </c>
      <c r="AF66" t="s">
        <v>75</v>
      </c>
      <c r="AG66" s="8">
        <v>6</v>
      </c>
      <c r="AH66">
        <v>10</v>
      </c>
      <c r="AI66">
        <v>1</v>
      </c>
      <c r="AK66">
        <v>2</v>
      </c>
      <c r="AL66">
        <v>3</v>
      </c>
      <c r="AM66">
        <v>3</v>
      </c>
      <c r="AN66">
        <v>3</v>
      </c>
      <c r="AO66">
        <v>11</v>
      </c>
      <c r="AP66">
        <v>1</v>
      </c>
      <c r="AQ66">
        <v>7</v>
      </c>
      <c r="AR66">
        <v>4</v>
      </c>
      <c r="AS66">
        <v>3</v>
      </c>
      <c r="AT66">
        <v>2</v>
      </c>
      <c r="AU66">
        <v>10</v>
      </c>
      <c r="AV66">
        <v>1</v>
      </c>
      <c r="AW66" t="s">
        <v>149</v>
      </c>
      <c r="AX66" s="5"/>
      <c r="AY66" s="5"/>
      <c r="AZ66" s="5"/>
      <c r="BA66" s="5">
        <v>0</v>
      </c>
      <c r="BB66" s="4">
        <v>0</v>
      </c>
      <c r="BC66" s="4">
        <v>0</v>
      </c>
      <c r="BD66" s="4">
        <v>0</v>
      </c>
      <c r="BE66" s="4"/>
      <c r="BF66" s="9">
        <v>4</v>
      </c>
      <c r="BJ66" t="s">
        <v>276</v>
      </c>
      <c r="BK66">
        <v>23</v>
      </c>
      <c r="BL66" t="s">
        <v>209</v>
      </c>
      <c r="BM66" t="s">
        <v>143</v>
      </c>
    </row>
    <row r="67" spans="2:65" x14ac:dyDescent="0.35">
      <c r="B67">
        <v>97</v>
      </c>
      <c r="C67">
        <v>448</v>
      </c>
      <c r="D67">
        <v>0</v>
      </c>
      <c r="F67">
        <v>1</v>
      </c>
      <c r="G67">
        <v>3</v>
      </c>
      <c r="H67">
        <v>3</v>
      </c>
      <c r="M67">
        <v>5</v>
      </c>
      <c r="N67">
        <v>6</v>
      </c>
      <c r="O67">
        <v>5</v>
      </c>
      <c r="P67">
        <v>6</v>
      </c>
      <c r="U67">
        <v>7</v>
      </c>
      <c r="V67">
        <v>7</v>
      </c>
      <c r="X67">
        <v>3</v>
      </c>
      <c r="Y67">
        <v>4</v>
      </c>
      <c r="Z67">
        <v>2</v>
      </c>
      <c r="AA67">
        <v>3</v>
      </c>
      <c r="AB67">
        <v>12</v>
      </c>
      <c r="AC67">
        <v>1</v>
      </c>
      <c r="AD67">
        <v>3</v>
      </c>
      <c r="AE67">
        <v>5</v>
      </c>
      <c r="AF67" t="s">
        <v>62</v>
      </c>
      <c r="AG67">
        <v>2</v>
      </c>
      <c r="AH67">
        <v>10</v>
      </c>
      <c r="AI67">
        <v>1</v>
      </c>
      <c r="AK67">
        <v>3</v>
      </c>
      <c r="AL67">
        <v>3</v>
      </c>
      <c r="AM67">
        <v>2</v>
      </c>
      <c r="AN67">
        <v>3</v>
      </c>
      <c r="AO67">
        <v>11</v>
      </c>
      <c r="AP67">
        <v>1</v>
      </c>
      <c r="AQ67">
        <v>7</v>
      </c>
      <c r="AR67">
        <v>3</v>
      </c>
      <c r="AS67">
        <v>6</v>
      </c>
      <c r="AT67">
        <v>3</v>
      </c>
      <c r="AU67">
        <v>13</v>
      </c>
      <c r="AV67">
        <v>1</v>
      </c>
      <c r="AW67" t="s">
        <v>112</v>
      </c>
      <c r="AX67" s="5">
        <v>0</v>
      </c>
      <c r="AY67" s="5"/>
      <c r="AZ67" s="5">
        <v>0</v>
      </c>
      <c r="BA67" s="5"/>
      <c r="BB67" s="4"/>
      <c r="BC67" s="4">
        <v>0</v>
      </c>
      <c r="BD67" s="4"/>
      <c r="BE67" s="4">
        <v>0</v>
      </c>
      <c r="BF67" s="9">
        <v>4</v>
      </c>
      <c r="BJ67" t="s">
        <v>277</v>
      </c>
      <c r="BK67">
        <v>22</v>
      </c>
      <c r="BL67" t="s">
        <v>209</v>
      </c>
    </row>
    <row r="68" spans="2:65" x14ac:dyDescent="0.35">
      <c r="B68">
        <v>97</v>
      </c>
      <c r="C68">
        <v>524</v>
      </c>
      <c r="D68">
        <v>0</v>
      </c>
      <c r="F68">
        <v>1</v>
      </c>
      <c r="G68">
        <v>1</v>
      </c>
      <c r="H68">
        <v>1</v>
      </c>
      <c r="K68">
        <v>2</v>
      </c>
      <c r="L68">
        <v>1</v>
      </c>
      <c r="O68">
        <v>2</v>
      </c>
      <c r="P68">
        <v>1</v>
      </c>
      <c r="U68">
        <v>2</v>
      </c>
      <c r="V68">
        <v>1</v>
      </c>
      <c r="X68">
        <v>3</v>
      </c>
      <c r="Y68">
        <v>3</v>
      </c>
      <c r="Z68">
        <v>4</v>
      </c>
      <c r="AA68">
        <v>2</v>
      </c>
      <c r="AB68">
        <v>12</v>
      </c>
      <c r="AC68">
        <v>1</v>
      </c>
      <c r="AD68">
        <v>1</v>
      </c>
      <c r="AE68">
        <v>2</v>
      </c>
      <c r="AF68" t="s">
        <v>77</v>
      </c>
      <c r="AG68">
        <v>2</v>
      </c>
      <c r="AH68">
        <v>5</v>
      </c>
      <c r="AI68">
        <v>1</v>
      </c>
      <c r="AK68">
        <v>2</v>
      </c>
      <c r="AL68">
        <v>2</v>
      </c>
      <c r="AM68">
        <v>1</v>
      </c>
      <c r="AN68">
        <v>1</v>
      </c>
      <c r="AO68">
        <v>6</v>
      </c>
      <c r="AP68">
        <v>1</v>
      </c>
      <c r="AQ68">
        <v>6</v>
      </c>
      <c r="AR68">
        <v>3</v>
      </c>
      <c r="AS68">
        <v>2</v>
      </c>
      <c r="AT68">
        <v>2</v>
      </c>
      <c r="AU68">
        <v>9</v>
      </c>
      <c r="AV68">
        <v>1</v>
      </c>
      <c r="AW68" t="s">
        <v>151</v>
      </c>
      <c r="AX68" s="5">
        <v>0</v>
      </c>
      <c r="AY68" s="5">
        <v>1</v>
      </c>
      <c r="AZ68" s="5">
        <v>0</v>
      </c>
      <c r="BA68" s="5"/>
      <c r="BB68" s="4"/>
      <c r="BC68" s="4"/>
      <c r="BD68" s="4"/>
      <c r="BE68" s="4">
        <v>1</v>
      </c>
      <c r="BF68" s="9">
        <v>4</v>
      </c>
      <c r="BJ68" t="s">
        <v>277</v>
      </c>
      <c r="BK68">
        <v>29</v>
      </c>
      <c r="BL68" t="s">
        <v>227</v>
      </c>
      <c r="BM68" t="s">
        <v>255</v>
      </c>
    </row>
    <row r="69" spans="2:65" x14ac:dyDescent="0.35">
      <c r="B69">
        <v>97</v>
      </c>
      <c r="C69">
        <v>2258</v>
      </c>
      <c r="D69">
        <v>0</v>
      </c>
      <c r="F69">
        <v>1</v>
      </c>
      <c r="G69">
        <v>1</v>
      </c>
      <c r="H69">
        <v>2</v>
      </c>
      <c r="K69">
        <v>1</v>
      </c>
      <c r="L69">
        <v>2</v>
      </c>
      <c r="O69">
        <v>3</v>
      </c>
      <c r="P69">
        <v>5</v>
      </c>
      <c r="S69">
        <v>3</v>
      </c>
      <c r="T69">
        <v>5</v>
      </c>
      <c r="X69">
        <v>2</v>
      </c>
      <c r="Y69">
        <v>2</v>
      </c>
      <c r="Z69">
        <v>5</v>
      </c>
      <c r="AA69">
        <v>1</v>
      </c>
      <c r="AB69">
        <v>10</v>
      </c>
      <c r="AC69">
        <v>1</v>
      </c>
      <c r="AD69">
        <v>6</v>
      </c>
      <c r="AE69">
        <v>2</v>
      </c>
      <c r="AF69">
        <v>2000</v>
      </c>
      <c r="AG69">
        <v>2</v>
      </c>
      <c r="AH69">
        <v>10</v>
      </c>
      <c r="AI69">
        <v>1</v>
      </c>
      <c r="AK69">
        <v>2</v>
      </c>
      <c r="AL69">
        <v>3</v>
      </c>
      <c r="AM69">
        <v>6</v>
      </c>
      <c r="AN69">
        <v>2</v>
      </c>
      <c r="AO69">
        <v>13</v>
      </c>
      <c r="AP69">
        <v>1</v>
      </c>
      <c r="AQ69">
        <v>3</v>
      </c>
      <c r="AR69">
        <v>7</v>
      </c>
      <c r="AS69">
        <v>7</v>
      </c>
      <c r="AT69">
        <v>4</v>
      </c>
      <c r="AU69">
        <v>23</v>
      </c>
      <c r="AV69">
        <v>0</v>
      </c>
      <c r="AW69" t="s">
        <v>117</v>
      </c>
      <c r="AX69" s="5">
        <v>0</v>
      </c>
      <c r="AY69" s="5">
        <v>0</v>
      </c>
      <c r="AZ69" s="5">
        <v>0</v>
      </c>
      <c r="BA69" s="5">
        <v>1</v>
      </c>
      <c r="BB69" s="4"/>
      <c r="BC69" s="4"/>
      <c r="BD69" s="4"/>
      <c r="BE69" s="4"/>
      <c r="BF69" s="9">
        <v>4</v>
      </c>
      <c r="BJ69" t="s">
        <v>277</v>
      </c>
      <c r="BK69">
        <v>21</v>
      </c>
      <c r="BL69" t="s">
        <v>209</v>
      </c>
    </row>
    <row r="70" spans="2:65" x14ac:dyDescent="0.35">
      <c r="B70">
        <v>97</v>
      </c>
      <c r="C70">
        <v>1010</v>
      </c>
      <c r="D70">
        <v>0</v>
      </c>
      <c r="F70">
        <v>1</v>
      </c>
      <c r="G70">
        <v>2</v>
      </c>
      <c r="H70">
        <v>1</v>
      </c>
      <c r="K70">
        <v>3</v>
      </c>
      <c r="L70">
        <v>3</v>
      </c>
      <c r="O70">
        <v>4</v>
      </c>
      <c r="P70">
        <v>4</v>
      </c>
      <c r="S70">
        <v>2</v>
      </c>
      <c r="T70">
        <v>2</v>
      </c>
      <c r="X70">
        <v>3</v>
      </c>
      <c r="Y70">
        <v>4</v>
      </c>
      <c r="Z70">
        <v>4</v>
      </c>
      <c r="AA70">
        <v>3</v>
      </c>
      <c r="AB70">
        <v>14</v>
      </c>
      <c r="AC70">
        <v>1</v>
      </c>
      <c r="AD70">
        <v>3</v>
      </c>
      <c r="AE70">
        <v>3</v>
      </c>
      <c r="AF70">
        <v>2000</v>
      </c>
      <c r="AG70">
        <v>2</v>
      </c>
      <c r="AH70">
        <v>8</v>
      </c>
      <c r="AI70">
        <v>1</v>
      </c>
      <c r="AK70">
        <v>3</v>
      </c>
      <c r="AL70">
        <v>3</v>
      </c>
      <c r="AM70">
        <v>2</v>
      </c>
      <c r="AN70">
        <v>2</v>
      </c>
      <c r="AO70">
        <v>10</v>
      </c>
      <c r="AP70">
        <v>1</v>
      </c>
      <c r="AQ70">
        <v>4</v>
      </c>
      <c r="AR70">
        <v>5</v>
      </c>
      <c r="AS70">
        <v>4</v>
      </c>
      <c r="AT70">
        <v>3</v>
      </c>
      <c r="AU70">
        <v>16</v>
      </c>
      <c r="AV70">
        <v>0</v>
      </c>
      <c r="AW70" t="s">
        <v>153</v>
      </c>
      <c r="AX70" s="5">
        <v>1</v>
      </c>
      <c r="AY70" s="5">
        <v>0</v>
      </c>
      <c r="AZ70" s="5">
        <v>0</v>
      </c>
      <c r="BA70" s="5">
        <v>1</v>
      </c>
      <c r="BB70" s="4"/>
      <c r="BC70" s="4"/>
      <c r="BD70" s="4"/>
      <c r="BE70" s="4"/>
      <c r="BF70" s="9">
        <v>4</v>
      </c>
      <c r="BJ70" t="s">
        <v>277</v>
      </c>
      <c r="BK70">
        <v>22</v>
      </c>
      <c r="BL70" t="s">
        <v>210</v>
      </c>
    </row>
    <row r="71" spans="2:65" x14ac:dyDescent="0.35">
      <c r="B71">
        <v>100</v>
      </c>
      <c r="C71">
        <v>255</v>
      </c>
      <c r="D71">
        <v>1</v>
      </c>
      <c r="F71">
        <v>1</v>
      </c>
      <c r="I71">
        <v>6</v>
      </c>
      <c r="J71">
        <v>6</v>
      </c>
      <c r="M71">
        <v>6</v>
      </c>
      <c r="N71">
        <v>6</v>
      </c>
      <c r="Q71">
        <v>5</v>
      </c>
      <c r="R71">
        <v>5</v>
      </c>
      <c r="S71">
        <v>5</v>
      </c>
      <c r="T71">
        <v>5</v>
      </c>
      <c r="X71">
        <v>2</v>
      </c>
      <c r="Y71">
        <v>3</v>
      </c>
      <c r="Z71">
        <v>3</v>
      </c>
      <c r="AA71">
        <v>3</v>
      </c>
      <c r="AB71">
        <v>11</v>
      </c>
      <c r="AC71">
        <v>1</v>
      </c>
      <c r="AD71">
        <v>3</v>
      </c>
      <c r="AE71">
        <v>3</v>
      </c>
      <c r="AF71">
        <v>2000</v>
      </c>
      <c r="AG71">
        <v>2</v>
      </c>
      <c r="AH71">
        <v>8</v>
      </c>
      <c r="AI71">
        <v>1</v>
      </c>
      <c r="AK71">
        <v>1</v>
      </c>
      <c r="AL71">
        <v>2</v>
      </c>
      <c r="AM71">
        <v>3</v>
      </c>
      <c r="AN71">
        <v>2</v>
      </c>
      <c r="AO71">
        <v>8</v>
      </c>
      <c r="AP71">
        <v>1</v>
      </c>
      <c r="AQ71">
        <v>6</v>
      </c>
      <c r="AR71">
        <v>4</v>
      </c>
      <c r="AS71">
        <v>4</v>
      </c>
      <c r="AT71">
        <v>3</v>
      </c>
      <c r="AU71">
        <v>13</v>
      </c>
      <c r="AV71">
        <v>1</v>
      </c>
      <c r="AW71" t="s">
        <v>154</v>
      </c>
      <c r="AX71" s="5"/>
      <c r="AY71" s="5"/>
      <c r="AZ71" s="5"/>
      <c r="BA71" s="5">
        <v>0</v>
      </c>
      <c r="BB71" s="4">
        <v>1</v>
      </c>
      <c r="BC71" s="4">
        <v>0</v>
      </c>
      <c r="BD71" s="4">
        <v>0</v>
      </c>
      <c r="BE71" s="4"/>
      <c r="BF71" s="9">
        <v>4</v>
      </c>
      <c r="BJ71" t="s">
        <v>276</v>
      </c>
      <c r="BK71">
        <v>23</v>
      </c>
      <c r="BL71" t="s">
        <v>209</v>
      </c>
    </row>
    <row r="72" spans="2:65" x14ac:dyDescent="0.35">
      <c r="B72">
        <v>100</v>
      </c>
      <c r="C72">
        <v>500</v>
      </c>
      <c r="D72">
        <v>1</v>
      </c>
      <c r="F72">
        <v>1</v>
      </c>
      <c r="I72">
        <v>5</v>
      </c>
      <c r="J72">
        <v>5</v>
      </c>
      <c r="K72">
        <v>3</v>
      </c>
      <c r="L72">
        <v>2</v>
      </c>
      <c r="O72">
        <v>5</v>
      </c>
      <c r="P72">
        <v>5</v>
      </c>
      <c r="S72">
        <v>2</v>
      </c>
      <c r="T72">
        <v>2</v>
      </c>
      <c r="X72">
        <v>2</v>
      </c>
      <c r="Y72">
        <v>2</v>
      </c>
      <c r="Z72">
        <v>2</v>
      </c>
      <c r="AA72">
        <v>3</v>
      </c>
      <c r="AB72">
        <v>9</v>
      </c>
      <c r="AC72">
        <v>1</v>
      </c>
      <c r="AD72">
        <v>1</v>
      </c>
      <c r="AE72">
        <v>1</v>
      </c>
      <c r="AF72">
        <v>2100</v>
      </c>
      <c r="AG72">
        <v>2</v>
      </c>
      <c r="AH72">
        <v>4</v>
      </c>
      <c r="AI72">
        <v>1</v>
      </c>
      <c r="AK72">
        <v>2</v>
      </c>
      <c r="AL72">
        <v>2</v>
      </c>
      <c r="AM72">
        <v>2</v>
      </c>
      <c r="AN72">
        <v>3</v>
      </c>
      <c r="AO72">
        <v>9</v>
      </c>
      <c r="AP72">
        <v>1</v>
      </c>
      <c r="AQ72">
        <v>4</v>
      </c>
      <c r="AR72">
        <v>2</v>
      </c>
      <c r="AS72">
        <v>3</v>
      </c>
      <c r="AT72">
        <v>1</v>
      </c>
      <c r="AU72">
        <v>10</v>
      </c>
      <c r="AV72">
        <v>1</v>
      </c>
      <c r="AW72" t="s">
        <v>155</v>
      </c>
      <c r="AX72" s="5"/>
      <c r="AY72" s="5">
        <v>0</v>
      </c>
      <c r="AZ72" s="5">
        <v>0</v>
      </c>
      <c r="BA72" s="5">
        <v>1</v>
      </c>
      <c r="BB72" s="4">
        <v>1</v>
      </c>
      <c r="BC72" s="4"/>
      <c r="BD72" s="4"/>
      <c r="BE72" s="4"/>
      <c r="BF72" s="9">
        <v>4</v>
      </c>
      <c r="BJ72" t="s">
        <v>276</v>
      </c>
      <c r="BK72">
        <v>24</v>
      </c>
      <c r="BL72" t="s">
        <v>209</v>
      </c>
      <c r="BM72" t="s">
        <v>256</v>
      </c>
    </row>
    <row r="73" spans="2:65" x14ac:dyDescent="0.35">
      <c r="B73">
        <v>100</v>
      </c>
      <c r="C73">
        <v>699</v>
      </c>
      <c r="D73">
        <v>1</v>
      </c>
      <c r="F73">
        <v>1</v>
      </c>
      <c r="I73">
        <v>5</v>
      </c>
      <c r="J73">
        <v>5</v>
      </c>
      <c r="M73">
        <v>5</v>
      </c>
      <c r="N73">
        <v>5</v>
      </c>
      <c r="Q73">
        <v>3</v>
      </c>
      <c r="R73">
        <v>3</v>
      </c>
      <c r="S73">
        <v>3</v>
      </c>
      <c r="T73">
        <v>5</v>
      </c>
      <c r="X73">
        <v>3</v>
      </c>
      <c r="Y73">
        <v>3</v>
      </c>
      <c r="Z73">
        <v>5</v>
      </c>
      <c r="AA73">
        <v>5</v>
      </c>
      <c r="AB73">
        <v>16</v>
      </c>
      <c r="AC73">
        <v>0</v>
      </c>
      <c r="AD73">
        <v>3</v>
      </c>
      <c r="AE73">
        <v>3</v>
      </c>
      <c r="AF73" t="s">
        <v>79</v>
      </c>
      <c r="AG73">
        <v>2</v>
      </c>
      <c r="AH73">
        <v>8</v>
      </c>
      <c r="AI73">
        <v>1</v>
      </c>
      <c r="AK73">
        <v>2</v>
      </c>
      <c r="AL73">
        <v>2</v>
      </c>
      <c r="AM73">
        <v>3</v>
      </c>
      <c r="AN73">
        <v>2</v>
      </c>
      <c r="AO73">
        <v>9</v>
      </c>
      <c r="AP73">
        <v>1</v>
      </c>
      <c r="AQ73">
        <v>5</v>
      </c>
      <c r="AR73">
        <v>4</v>
      </c>
      <c r="AS73">
        <v>3</v>
      </c>
      <c r="AT73">
        <v>3</v>
      </c>
      <c r="AU73">
        <v>13</v>
      </c>
      <c r="AV73">
        <v>1</v>
      </c>
      <c r="AW73" t="s">
        <v>156</v>
      </c>
      <c r="AX73" s="5"/>
      <c r="AY73" s="5"/>
      <c r="AZ73" s="5"/>
      <c r="BA73" s="5">
        <v>1</v>
      </c>
      <c r="BB73" s="4">
        <v>0</v>
      </c>
      <c r="BC73" s="4">
        <v>1</v>
      </c>
      <c r="BD73" s="4">
        <v>1</v>
      </c>
      <c r="BE73" s="4"/>
      <c r="BF73" s="9">
        <v>4</v>
      </c>
      <c r="BJ73" t="s">
        <v>276</v>
      </c>
      <c r="BK73">
        <v>22</v>
      </c>
      <c r="BL73" t="s">
        <v>228</v>
      </c>
      <c r="BM73" t="s">
        <v>257</v>
      </c>
    </row>
    <row r="74" spans="2:65" x14ac:dyDescent="0.35">
      <c r="B74">
        <v>100</v>
      </c>
      <c r="C74">
        <v>576</v>
      </c>
      <c r="D74">
        <v>1</v>
      </c>
      <c r="F74">
        <v>1</v>
      </c>
      <c r="I74">
        <v>4</v>
      </c>
      <c r="J74">
        <v>5</v>
      </c>
      <c r="M74">
        <v>4</v>
      </c>
      <c r="N74">
        <v>5</v>
      </c>
      <c r="Q74">
        <v>3</v>
      </c>
      <c r="R74">
        <v>3</v>
      </c>
      <c r="S74">
        <v>5</v>
      </c>
      <c r="T74">
        <v>6</v>
      </c>
      <c r="X74">
        <v>2</v>
      </c>
      <c r="Y74">
        <v>3</v>
      </c>
      <c r="Z74">
        <v>2</v>
      </c>
      <c r="AA74">
        <v>3</v>
      </c>
      <c r="AB74">
        <v>10</v>
      </c>
      <c r="AC74">
        <v>1</v>
      </c>
      <c r="AD74">
        <v>5</v>
      </c>
      <c r="AE74">
        <v>2</v>
      </c>
      <c r="AF74" t="s">
        <v>80</v>
      </c>
      <c r="AG74">
        <v>2</v>
      </c>
      <c r="AH74">
        <v>9</v>
      </c>
      <c r="AI74">
        <v>1</v>
      </c>
      <c r="AK74">
        <v>2</v>
      </c>
      <c r="AL74">
        <v>2</v>
      </c>
      <c r="AM74">
        <v>3</v>
      </c>
      <c r="AN74">
        <v>2</v>
      </c>
      <c r="AO74">
        <v>9</v>
      </c>
      <c r="AP74">
        <v>1</v>
      </c>
      <c r="AQ74">
        <v>6</v>
      </c>
      <c r="AR74">
        <v>4</v>
      </c>
      <c r="AS74">
        <v>4</v>
      </c>
      <c r="AT74">
        <v>3</v>
      </c>
      <c r="AU74">
        <v>13</v>
      </c>
      <c r="AV74">
        <v>1</v>
      </c>
      <c r="AW74" t="s">
        <v>117</v>
      </c>
      <c r="AX74" s="5"/>
      <c r="AY74" s="5"/>
      <c r="AZ74" s="5"/>
      <c r="BA74" s="5">
        <v>1</v>
      </c>
      <c r="BB74" s="4">
        <v>0</v>
      </c>
      <c r="BC74" s="4">
        <v>0</v>
      </c>
      <c r="BD74" s="4">
        <v>0</v>
      </c>
      <c r="BE74" s="4"/>
      <c r="BF74" s="9">
        <v>4</v>
      </c>
      <c r="BJ74" t="s">
        <v>277</v>
      </c>
      <c r="BK74">
        <v>24</v>
      </c>
      <c r="BL74" t="s">
        <v>209</v>
      </c>
      <c r="BM74" t="s">
        <v>258</v>
      </c>
    </row>
    <row r="75" spans="2:65" x14ac:dyDescent="0.35">
      <c r="B75">
        <v>100</v>
      </c>
      <c r="C75">
        <v>511</v>
      </c>
      <c r="D75">
        <v>1</v>
      </c>
      <c r="F75">
        <v>1</v>
      </c>
      <c r="G75">
        <v>2</v>
      </c>
      <c r="H75">
        <v>1</v>
      </c>
      <c r="K75">
        <v>2</v>
      </c>
      <c r="L75">
        <v>1</v>
      </c>
      <c r="Q75">
        <v>5</v>
      </c>
      <c r="R75">
        <v>5</v>
      </c>
      <c r="U75">
        <v>6</v>
      </c>
      <c r="V75">
        <v>5</v>
      </c>
      <c r="X75">
        <v>2</v>
      </c>
      <c r="Y75">
        <v>2</v>
      </c>
      <c r="Z75">
        <v>3</v>
      </c>
      <c r="AA75">
        <v>2</v>
      </c>
      <c r="AB75">
        <v>9</v>
      </c>
      <c r="AC75">
        <v>1</v>
      </c>
      <c r="AD75">
        <v>2</v>
      </c>
      <c r="AE75">
        <v>2</v>
      </c>
      <c r="AF75">
        <v>2000</v>
      </c>
      <c r="AG75">
        <v>2</v>
      </c>
      <c r="AH75">
        <v>6</v>
      </c>
      <c r="AI75">
        <v>1</v>
      </c>
      <c r="AK75">
        <v>2</v>
      </c>
      <c r="AL75">
        <v>3</v>
      </c>
      <c r="AM75">
        <v>2</v>
      </c>
      <c r="AN75">
        <v>3</v>
      </c>
      <c r="AO75">
        <v>10</v>
      </c>
      <c r="AP75">
        <v>1</v>
      </c>
      <c r="AQ75">
        <v>6</v>
      </c>
      <c r="AR75">
        <v>6</v>
      </c>
      <c r="AS75">
        <v>5</v>
      </c>
      <c r="AT75">
        <v>5</v>
      </c>
      <c r="AU75">
        <v>18</v>
      </c>
      <c r="AV75">
        <v>0</v>
      </c>
      <c r="AX75" s="5">
        <v>0</v>
      </c>
      <c r="AY75" s="5">
        <v>0</v>
      </c>
      <c r="AZ75" s="5"/>
      <c r="BA75" s="5"/>
      <c r="BB75" s="4"/>
      <c r="BC75" s="4"/>
      <c r="BD75" s="4">
        <v>0</v>
      </c>
      <c r="BE75" s="4">
        <v>0</v>
      </c>
      <c r="BF75" s="9">
        <v>4</v>
      </c>
      <c r="BJ75" t="s">
        <v>277</v>
      </c>
      <c r="BK75">
        <v>23</v>
      </c>
      <c r="BL75" t="s">
        <v>209</v>
      </c>
    </row>
    <row r="76" spans="2:65" x14ac:dyDescent="0.35">
      <c r="B76">
        <v>100</v>
      </c>
      <c r="C76">
        <v>1164</v>
      </c>
      <c r="D76">
        <v>1</v>
      </c>
      <c r="F76">
        <v>1</v>
      </c>
      <c r="G76">
        <v>4</v>
      </c>
      <c r="H76">
        <v>2</v>
      </c>
      <c r="M76">
        <v>6</v>
      </c>
      <c r="N76">
        <v>6</v>
      </c>
      <c r="Q76">
        <v>3</v>
      </c>
      <c r="R76">
        <v>2</v>
      </c>
      <c r="U76">
        <v>3</v>
      </c>
      <c r="V76">
        <v>2</v>
      </c>
      <c r="X76">
        <v>3</v>
      </c>
      <c r="Y76">
        <v>5</v>
      </c>
      <c r="Z76">
        <v>6</v>
      </c>
      <c r="AA76">
        <v>6</v>
      </c>
      <c r="AB76">
        <v>20</v>
      </c>
      <c r="AC76">
        <v>0</v>
      </c>
      <c r="AD76">
        <v>4</v>
      </c>
      <c r="AE76">
        <v>4</v>
      </c>
      <c r="AF76">
        <v>1800</v>
      </c>
      <c r="AG76">
        <v>2</v>
      </c>
      <c r="AH76">
        <v>10</v>
      </c>
      <c r="AI76">
        <v>1</v>
      </c>
      <c r="AK76">
        <v>5</v>
      </c>
      <c r="AL76">
        <v>4</v>
      </c>
      <c r="AM76">
        <v>4</v>
      </c>
      <c r="AN76">
        <v>5</v>
      </c>
      <c r="AO76">
        <v>18</v>
      </c>
      <c r="AP76">
        <v>0</v>
      </c>
      <c r="AQ76">
        <v>7</v>
      </c>
      <c r="AR76">
        <v>3</v>
      </c>
      <c r="AS76">
        <v>5</v>
      </c>
      <c r="AT76">
        <v>6</v>
      </c>
      <c r="AU76">
        <v>15</v>
      </c>
      <c r="AV76">
        <v>1</v>
      </c>
      <c r="AW76" t="s">
        <v>157</v>
      </c>
      <c r="AX76" s="5">
        <v>0</v>
      </c>
      <c r="AY76" s="5"/>
      <c r="AZ76" s="5"/>
      <c r="BA76" s="5"/>
      <c r="BB76" s="4"/>
      <c r="BC76" s="4">
        <v>0</v>
      </c>
      <c r="BD76" s="4">
        <v>0</v>
      </c>
      <c r="BE76" s="4">
        <v>0</v>
      </c>
      <c r="BF76" s="9">
        <v>4</v>
      </c>
      <c r="BJ76" t="s">
        <v>277</v>
      </c>
      <c r="BK76">
        <v>23</v>
      </c>
      <c r="BL76" t="s">
        <v>209</v>
      </c>
    </row>
    <row r="77" spans="2:65" x14ac:dyDescent="0.35">
      <c r="B77">
        <v>100</v>
      </c>
      <c r="C77">
        <v>426</v>
      </c>
      <c r="D77">
        <v>1</v>
      </c>
      <c r="F77">
        <v>1</v>
      </c>
      <c r="I77">
        <v>2</v>
      </c>
      <c r="J77">
        <v>2</v>
      </c>
      <c r="M77">
        <v>5</v>
      </c>
      <c r="N77">
        <v>5</v>
      </c>
      <c r="Q77">
        <v>3</v>
      </c>
      <c r="R77">
        <v>3</v>
      </c>
      <c r="S77">
        <v>7</v>
      </c>
      <c r="T77">
        <v>7</v>
      </c>
      <c r="X77">
        <v>1</v>
      </c>
      <c r="Y77">
        <v>2</v>
      </c>
      <c r="Z77">
        <v>2</v>
      </c>
      <c r="AA77">
        <v>2</v>
      </c>
      <c r="AB77">
        <v>7</v>
      </c>
      <c r="AC77">
        <v>1</v>
      </c>
      <c r="AD77">
        <v>3</v>
      </c>
      <c r="AE77">
        <v>3</v>
      </c>
      <c r="AF77" t="s">
        <v>81</v>
      </c>
      <c r="AG77">
        <v>2</v>
      </c>
      <c r="AH77">
        <v>8</v>
      </c>
      <c r="AI77">
        <v>1</v>
      </c>
      <c r="AK77">
        <v>3</v>
      </c>
      <c r="AL77">
        <v>3</v>
      </c>
      <c r="AM77">
        <v>4</v>
      </c>
      <c r="AN77">
        <v>3</v>
      </c>
      <c r="AO77">
        <v>13</v>
      </c>
      <c r="AP77">
        <v>1</v>
      </c>
      <c r="AQ77">
        <v>7</v>
      </c>
      <c r="AR77">
        <v>5</v>
      </c>
      <c r="AS77">
        <v>3</v>
      </c>
      <c r="AT77">
        <v>5</v>
      </c>
      <c r="AU77">
        <v>14</v>
      </c>
      <c r="AV77">
        <v>1</v>
      </c>
      <c r="AW77" t="s">
        <v>154</v>
      </c>
      <c r="AX77" s="5"/>
      <c r="AY77" s="5"/>
      <c r="AZ77" s="5"/>
      <c r="BA77" s="5">
        <v>0</v>
      </c>
      <c r="BB77" s="4">
        <v>1</v>
      </c>
      <c r="BC77" s="4">
        <v>0</v>
      </c>
      <c r="BD77" s="4">
        <v>0</v>
      </c>
      <c r="BE77" s="4"/>
      <c r="BF77" s="9">
        <v>4</v>
      </c>
      <c r="BJ77" t="s">
        <v>276</v>
      </c>
      <c r="BK77">
        <v>24</v>
      </c>
      <c r="BL77" t="s">
        <v>209</v>
      </c>
      <c r="BM77" t="s">
        <v>259</v>
      </c>
    </row>
    <row r="78" spans="2:65" x14ac:dyDescent="0.35">
      <c r="B78">
        <v>100</v>
      </c>
      <c r="C78">
        <v>693</v>
      </c>
      <c r="D78">
        <v>1</v>
      </c>
      <c r="F78">
        <v>1</v>
      </c>
      <c r="G78">
        <v>2</v>
      </c>
      <c r="H78">
        <v>2</v>
      </c>
      <c r="K78">
        <v>2</v>
      </c>
      <c r="L78">
        <v>2</v>
      </c>
      <c r="O78">
        <v>5</v>
      </c>
      <c r="P78">
        <v>5</v>
      </c>
      <c r="S78">
        <v>2</v>
      </c>
      <c r="T78">
        <v>2</v>
      </c>
      <c r="X78">
        <v>1</v>
      </c>
      <c r="Y78">
        <v>1</v>
      </c>
      <c r="Z78">
        <v>1</v>
      </c>
      <c r="AA78">
        <v>1</v>
      </c>
      <c r="AB78">
        <v>4</v>
      </c>
      <c r="AC78">
        <v>1</v>
      </c>
      <c r="AD78">
        <v>2</v>
      </c>
      <c r="AE78">
        <v>1</v>
      </c>
      <c r="AF78">
        <v>1800</v>
      </c>
      <c r="AG78" s="9">
        <v>2</v>
      </c>
      <c r="AH78">
        <v>5</v>
      </c>
      <c r="AI78">
        <v>1</v>
      </c>
      <c r="AK78">
        <v>2</v>
      </c>
      <c r="AL78">
        <v>1</v>
      </c>
      <c r="AM78">
        <v>2</v>
      </c>
      <c r="AN78">
        <v>1</v>
      </c>
      <c r="AO78">
        <v>6</v>
      </c>
      <c r="AP78">
        <v>1</v>
      </c>
      <c r="AQ78">
        <v>7</v>
      </c>
      <c r="AR78">
        <v>3</v>
      </c>
      <c r="AS78">
        <v>2</v>
      </c>
      <c r="AT78">
        <v>3</v>
      </c>
      <c r="AU78">
        <v>9</v>
      </c>
      <c r="AV78">
        <v>1</v>
      </c>
      <c r="AW78" t="s">
        <v>158</v>
      </c>
      <c r="AX78" s="5">
        <v>0</v>
      </c>
      <c r="AY78" s="5">
        <v>0</v>
      </c>
      <c r="AZ78" s="5">
        <v>1</v>
      </c>
      <c r="BA78" s="5">
        <v>1</v>
      </c>
      <c r="BB78" s="4"/>
      <c r="BC78" s="4"/>
      <c r="BD78" s="4"/>
      <c r="BE78" s="4"/>
      <c r="BF78" s="9">
        <v>4</v>
      </c>
      <c r="BJ78" t="s">
        <v>277</v>
      </c>
      <c r="BK78">
        <v>22</v>
      </c>
      <c r="BL78" t="s">
        <v>209</v>
      </c>
    </row>
    <row r="79" spans="2:65" x14ac:dyDescent="0.35">
      <c r="B79">
        <v>100</v>
      </c>
      <c r="C79">
        <v>4447</v>
      </c>
      <c r="D79">
        <v>1</v>
      </c>
      <c r="F79">
        <v>1</v>
      </c>
      <c r="I79">
        <v>3</v>
      </c>
      <c r="J79">
        <v>2</v>
      </c>
      <c r="M79">
        <v>5</v>
      </c>
      <c r="N79">
        <v>4</v>
      </c>
      <c r="Q79">
        <v>4</v>
      </c>
      <c r="R79">
        <v>3</v>
      </c>
      <c r="U79">
        <v>3</v>
      </c>
      <c r="V79">
        <v>3</v>
      </c>
      <c r="X79">
        <v>2</v>
      </c>
      <c r="Y79">
        <v>4</v>
      </c>
      <c r="Z79">
        <v>2</v>
      </c>
      <c r="AA79">
        <v>3</v>
      </c>
      <c r="AB79">
        <v>11</v>
      </c>
      <c r="AC79">
        <v>1</v>
      </c>
      <c r="AD79">
        <v>3</v>
      </c>
      <c r="AE79">
        <v>5</v>
      </c>
      <c r="AF79">
        <v>2500</v>
      </c>
      <c r="AG79">
        <v>2</v>
      </c>
      <c r="AH79">
        <v>10</v>
      </c>
      <c r="AI79">
        <v>1</v>
      </c>
      <c r="AK79">
        <v>6</v>
      </c>
      <c r="AL79">
        <v>5</v>
      </c>
      <c r="AM79">
        <v>6</v>
      </c>
      <c r="AN79">
        <v>5</v>
      </c>
      <c r="AO79">
        <v>22</v>
      </c>
      <c r="AP79">
        <v>0</v>
      </c>
      <c r="AQ79">
        <v>7</v>
      </c>
      <c r="AR79">
        <v>2</v>
      </c>
      <c r="AS79">
        <v>6</v>
      </c>
      <c r="AT79">
        <v>4</v>
      </c>
      <c r="AU79">
        <v>13</v>
      </c>
      <c r="AV79">
        <v>1</v>
      </c>
      <c r="AW79" t="s">
        <v>159</v>
      </c>
      <c r="AX79" s="5"/>
      <c r="AY79" s="5"/>
      <c r="AZ79" s="5"/>
      <c r="BA79" s="5"/>
      <c r="BB79" s="4">
        <v>0</v>
      </c>
      <c r="BC79" s="4">
        <v>0</v>
      </c>
      <c r="BD79" s="4">
        <v>1</v>
      </c>
      <c r="BE79" s="4">
        <v>1</v>
      </c>
      <c r="BF79" s="9">
        <v>4</v>
      </c>
      <c r="BJ79" t="s">
        <v>276</v>
      </c>
      <c r="BK79">
        <v>23</v>
      </c>
      <c r="BL79" t="s">
        <v>209</v>
      </c>
    </row>
    <row r="80" spans="2:65" x14ac:dyDescent="0.35">
      <c r="B80">
        <v>100</v>
      </c>
      <c r="C80">
        <v>705</v>
      </c>
      <c r="D80">
        <v>1</v>
      </c>
      <c r="F80">
        <v>1</v>
      </c>
      <c r="G80">
        <v>3</v>
      </c>
      <c r="H80">
        <v>2</v>
      </c>
      <c r="M80">
        <v>3</v>
      </c>
      <c r="N80">
        <v>6</v>
      </c>
      <c r="Q80">
        <v>5</v>
      </c>
      <c r="R80">
        <v>6</v>
      </c>
      <c r="U80">
        <v>3</v>
      </c>
      <c r="V80">
        <v>3</v>
      </c>
      <c r="X80">
        <v>3</v>
      </c>
      <c r="Y80">
        <v>3</v>
      </c>
      <c r="Z80">
        <v>2</v>
      </c>
      <c r="AA80">
        <v>3</v>
      </c>
      <c r="AB80">
        <v>11</v>
      </c>
      <c r="AC80">
        <v>1</v>
      </c>
      <c r="AD80">
        <v>5</v>
      </c>
      <c r="AE80">
        <v>3</v>
      </c>
      <c r="AF80" t="s">
        <v>82</v>
      </c>
      <c r="AG80">
        <v>2</v>
      </c>
      <c r="AH80">
        <v>10</v>
      </c>
      <c r="AI80">
        <v>1</v>
      </c>
      <c r="AK80">
        <v>3</v>
      </c>
      <c r="AL80">
        <v>4</v>
      </c>
      <c r="AM80">
        <v>3</v>
      </c>
      <c r="AN80">
        <v>5</v>
      </c>
      <c r="AO80">
        <v>15</v>
      </c>
      <c r="AP80">
        <v>1</v>
      </c>
      <c r="AQ80">
        <v>6</v>
      </c>
      <c r="AR80">
        <v>7</v>
      </c>
      <c r="AS80">
        <v>6</v>
      </c>
      <c r="AT80">
        <v>4</v>
      </c>
      <c r="AU80">
        <v>19</v>
      </c>
      <c r="AV80">
        <v>0</v>
      </c>
      <c r="AW80" t="s">
        <v>160</v>
      </c>
      <c r="AX80" s="5">
        <v>1</v>
      </c>
      <c r="AY80" s="5"/>
      <c r="AZ80" s="5"/>
      <c r="BA80" s="5"/>
      <c r="BB80" s="4"/>
      <c r="BC80" s="4">
        <v>0</v>
      </c>
      <c r="BD80" s="4">
        <v>1</v>
      </c>
      <c r="BE80" s="4">
        <v>1</v>
      </c>
      <c r="BF80" s="9">
        <v>4</v>
      </c>
      <c r="BJ80" t="s">
        <v>277</v>
      </c>
      <c r="BK80">
        <v>24</v>
      </c>
      <c r="BL80" t="s">
        <v>209</v>
      </c>
      <c r="BM80" t="s">
        <v>260</v>
      </c>
    </row>
    <row r="81" spans="2:65" x14ac:dyDescent="0.35">
      <c r="B81">
        <v>100</v>
      </c>
      <c r="C81">
        <v>530</v>
      </c>
      <c r="D81">
        <v>1</v>
      </c>
      <c r="F81">
        <v>1</v>
      </c>
      <c r="G81">
        <v>1</v>
      </c>
      <c r="H81">
        <v>1</v>
      </c>
      <c r="K81">
        <v>3</v>
      </c>
      <c r="L81">
        <v>3</v>
      </c>
      <c r="Q81">
        <v>3</v>
      </c>
      <c r="R81">
        <v>3</v>
      </c>
      <c r="S81">
        <v>5</v>
      </c>
      <c r="T81">
        <v>6</v>
      </c>
      <c r="X81">
        <v>7</v>
      </c>
      <c r="Y81">
        <v>6</v>
      </c>
      <c r="Z81">
        <v>6</v>
      </c>
      <c r="AA81">
        <v>6</v>
      </c>
      <c r="AB81">
        <v>25</v>
      </c>
      <c r="AC81">
        <v>0</v>
      </c>
      <c r="AD81">
        <v>3</v>
      </c>
      <c r="AE81">
        <v>5</v>
      </c>
      <c r="AF81">
        <v>2500</v>
      </c>
      <c r="AG81" s="9">
        <v>2</v>
      </c>
      <c r="AH81">
        <v>10</v>
      </c>
      <c r="AI81">
        <v>1</v>
      </c>
      <c r="AK81">
        <v>6</v>
      </c>
      <c r="AL81">
        <v>6</v>
      </c>
      <c r="AM81">
        <v>6</v>
      </c>
      <c r="AN81">
        <v>6</v>
      </c>
      <c r="AO81">
        <v>24</v>
      </c>
      <c r="AP81">
        <v>0</v>
      </c>
      <c r="AQ81">
        <v>4</v>
      </c>
      <c r="AR81">
        <v>5</v>
      </c>
      <c r="AS81">
        <v>3</v>
      </c>
      <c r="AT81">
        <v>5</v>
      </c>
      <c r="AU81">
        <v>17</v>
      </c>
      <c r="AV81">
        <v>0</v>
      </c>
      <c r="AW81" t="s">
        <v>161</v>
      </c>
      <c r="AX81" s="5">
        <v>0</v>
      </c>
      <c r="AY81" s="5">
        <v>1</v>
      </c>
      <c r="AZ81" s="5"/>
      <c r="BA81" s="5">
        <v>0</v>
      </c>
      <c r="BB81" s="4"/>
      <c r="BC81" s="4"/>
      <c r="BD81" s="4">
        <v>0</v>
      </c>
      <c r="BE81" s="4"/>
      <c r="BF81" s="9">
        <v>4</v>
      </c>
      <c r="BJ81" t="s">
        <v>277</v>
      </c>
      <c r="BK81">
        <v>23</v>
      </c>
      <c r="BL81" t="s">
        <v>209</v>
      </c>
    </row>
    <row r="82" spans="2:65" x14ac:dyDescent="0.35">
      <c r="B82">
        <v>100</v>
      </c>
      <c r="C82">
        <v>840</v>
      </c>
      <c r="D82">
        <v>1</v>
      </c>
      <c r="F82">
        <v>1</v>
      </c>
      <c r="G82">
        <v>1</v>
      </c>
      <c r="H82">
        <v>1</v>
      </c>
      <c r="K82">
        <v>6</v>
      </c>
      <c r="L82">
        <v>7</v>
      </c>
      <c r="O82">
        <v>2</v>
      </c>
      <c r="P82">
        <v>2</v>
      </c>
      <c r="S82">
        <v>3</v>
      </c>
      <c r="T82">
        <v>5</v>
      </c>
      <c r="X82">
        <v>5</v>
      </c>
      <c r="Y82">
        <v>2</v>
      </c>
      <c r="Z82">
        <v>6</v>
      </c>
      <c r="AA82">
        <v>6</v>
      </c>
      <c r="AB82">
        <v>19</v>
      </c>
      <c r="AC82">
        <v>0</v>
      </c>
      <c r="AD82">
        <v>2</v>
      </c>
      <c r="AE82">
        <v>2</v>
      </c>
      <c r="AF82" t="s">
        <v>83</v>
      </c>
      <c r="AG82">
        <v>2</v>
      </c>
      <c r="AH82">
        <v>6</v>
      </c>
      <c r="AI82">
        <v>1</v>
      </c>
      <c r="AK82">
        <v>2</v>
      </c>
      <c r="AL82">
        <v>1</v>
      </c>
      <c r="AM82">
        <v>1</v>
      </c>
      <c r="AN82">
        <v>1</v>
      </c>
      <c r="AO82">
        <v>5</v>
      </c>
      <c r="AP82">
        <v>1</v>
      </c>
      <c r="AQ82">
        <v>1</v>
      </c>
      <c r="AR82">
        <v>3</v>
      </c>
      <c r="AS82">
        <v>4</v>
      </c>
      <c r="AT82">
        <v>2</v>
      </c>
      <c r="AU82">
        <v>16</v>
      </c>
      <c r="AV82">
        <v>0</v>
      </c>
      <c r="AW82" t="s">
        <v>154</v>
      </c>
      <c r="AX82" s="5">
        <v>1</v>
      </c>
      <c r="AY82" s="5">
        <v>0</v>
      </c>
      <c r="AZ82" s="5">
        <v>0</v>
      </c>
      <c r="BA82" s="5">
        <v>0</v>
      </c>
      <c r="BB82" s="4"/>
      <c r="BC82" s="4"/>
      <c r="BD82" s="4"/>
      <c r="BE82" s="4"/>
      <c r="BF82" s="9">
        <v>4</v>
      </c>
      <c r="BJ82" t="s">
        <v>277</v>
      </c>
      <c r="BK82">
        <v>26</v>
      </c>
      <c r="BL82" t="s">
        <v>213</v>
      </c>
    </row>
    <row r="83" spans="2:65" x14ac:dyDescent="0.35">
      <c r="B83">
        <v>100</v>
      </c>
      <c r="C83">
        <v>158</v>
      </c>
      <c r="D83">
        <v>1</v>
      </c>
      <c r="F83">
        <v>1</v>
      </c>
      <c r="G83">
        <v>2</v>
      </c>
      <c r="H83">
        <v>2</v>
      </c>
      <c r="M83">
        <v>5</v>
      </c>
      <c r="N83">
        <v>6</v>
      </c>
      <c r="Q83">
        <v>7</v>
      </c>
      <c r="R83">
        <v>7</v>
      </c>
      <c r="S83">
        <v>7</v>
      </c>
      <c r="T83">
        <v>7</v>
      </c>
      <c r="X83">
        <v>3</v>
      </c>
      <c r="Y83">
        <v>3</v>
      </c>
      <c r="Z83">
        <v>3</v>
      </c>
      <c r="AA83">
        <v>3</v>
      </c>
      <c r="AB83">
        <v>12</v>
      </c>
      <c r="AC83">
        <v>1</v>
      </c>
      <c r="AD83">
        <v>1</v>
      </c>
      <c r="AE83">
        <v>5</v>
      </c>
      <c r="AF83">
        <v>3000</v>
      </c>
      <c r="AG83">
        <v>2</v>
      </c>
      <c r="AH83">
        <v>8</v>
      </c>
      <c r="AI83">
        <v>1</v>
      </c>
      <c r="AK83">
        <v>2</v>
      </c>
      <c r="AL83">
        <v>2</v>
      </c>
      <c r="AM83">
        <v>3</v>
      </c>
      <c r="AN83">
        <v>3</v>
      </c>
      <c r="AO83">
        <v>10</v>
      </c>
      <c r="AP83">
        <v>1</v>
      </c>
      <c r="AQ83">
        <v>6</v>
      </c>
      <c r="AR83">
        <v>2</v>
      </c>
      <c r="AS83">
        <v>4</v>
      </c>
      <c r="AT83">
        <v>2</v>
      </c>
      <c r="AU83">
        <v>10</v>
      </c>
      <c r="AV83">
        <v>1</v>
      </c>
      <c r="AW83" t="s">
        <v>103</v>
      </c>
      <c r="AX83" s="5">
        <v>0</v>
      </c>
      <c r="AY83" s="5"/>
      <c r="AZ83" s="5"/>
      <c r="BA83" s="5">
        <v>0</v>
      </c>
      <c r="BB83" s="4"/>
      <c r="BC83" s="4">
        <v>0</v>
      </c>
      <c r="BD83" s="4">
        <v>0</v>
      </c>
      <c r="BE83" s="4"/>
      <c r="BF83" s="9">
        <v>4</v>
      </c>
      <c r="BJ83" t="s">
        <v>276</v>
      </c>
      <c r="BK83">
        <v>24</v>
      </c>
      <c r="BL83" t="s">
        <v>212</v>
      </c>
    </row>
    <row r="84" spans="2:65" x14ac:dyDescent="0.35">
      <c r="B84">
        <v>100</v>
      </c>
      <c r="C84">
        <v>207</v>
      </c>
      <c r="D84">
        <v>1</v>
      </c>
      <c r="F84">
        <v>1</v>
      </c>
      <c r="G84">
        <v>2</v>
      </c>
      <c r="H84">
        <v>1</v>
      </c>
      <c r="M84">
        <v>6</v>
      </c>
      <c r="N84">
        <v>6</v>
      </c>
      <c r="O84">
        <v>2</v>
      </c>
      <c r="P84">
        <v>4</v>
      </c>
      <c r="U84">
        <v>6</v>
      </c>
      <c r="V84">
        <v>6</v>
      </c>
      <c r="X84">
        <v>2</v>
      </c>
      <c r="Y84">
        <v>2</v>
      </c>
      <c r="Z84">
        <v>3</v>
      </c>
      <c r="AA84">
        <v>4</v>
      </c>
      <c r="AB84">
        <v>11</v>
      </c>
      <c r="AC84">
        <v>1</v>
      </c>
      <c r="AD84">
        <v>5</v>
      </c>
      <c r="AE84">
        <v>2</v>
      </c>
      <c r="AF84">
        <v>3000</v>
      </c>
      <c r="AG84">
        <v>2</v>
      </c>
      <c r="AH84">
        <v>9</v>
      </c>
      <c r="AI84">
        <v>1</v>
      </c>
      <c r="AK84">
        <v>1</v>
      </c>
      <c r="AL84">
        <v>1</v>
      </c>
      <c r="AM84">
        <v>2</v>
      </c>
      <c r="AN84">
        <v>1</v>
      </c>
      <c r="AO84">
        <v>5</v>
      </c>
      <c r="AP84">
        <v>1</v>
      </c>
      <c r="AQ84">
        <v>6</v>
      </c>
      <c r="AR84">
        <v>5</v>
      </c>
      <c r="AS84">
        <v>4</v>
      </c>
      <c r="AT84">
        <v>3</v>
      </c>
      <c r="AU84">
        <v>14</v>
      </c>
      <c r="AV84">
        <v>1</v>
      </c>
      <c r="AX84" s="5">
        <v>0</v>
      </c>
      <c r="AY84" s="5"/>
      <c r="AZ84" s="5">
        <v>0</v>
      </c>
      <c r="BA84" s="5"/>
      <c r="BB84" s="4"/>
      <c r="BC84" s="4">
        <v>0</v>
      </c>
      <c r="BD84" s="4"/>
      <c r="BE84" s="4">
        <v>0</v>
      </c>
      <c r="BF84" s="9">
        <v>4</v>
      </c>
      <c r="BJ84" t="s">
        <v>276</v>
      </c>
      <c r="BK84">
        <v>24</v>
      </c>
      <c r="BL84" t="s">
        <v>212</v>
      </c>
    </row>
    <row r="85" spans="2:65" x14ac:dyDescent="0.35">
      <c r="B85">
        <v>100</v>
      </c>
      <c r="C85">
        <v>458</v>
      </c>
      <c r="D85">
        <v>1</v>
      </c>
      <c r="F85">
        <v>1</v>
      </c>
      <c r="I85">
        <v>5</v>
      </c>
      <c r="J85">
        <v>5</v>
      </c>
      <c r="K85">
        <v>3</v>
      </c>
      <c r="L85">
        <v>1</v>
      </c>
      <c r="O85">
        <v>3</v>
      </c>
      <c r="P85">
        <v>3</v>
      </c>
      <c r="S85">
        <v>3</v>
      </c>
      <c r="T85">
        <v>5</v>
      </c>
      <c r="X85">
        <v>5</v>
      </c>
      <c r="Y85">
        <v>5</v>
      </c>
      <c r="Z85">
        <v>5</v>
      </c>
      <c r="AA85">
        <v>5</v>
      </c>
      <c r="AB85">
        <v>20</v>
      </c>
      <c r="AC85">
        <v>0</v>
      </c>
      <c r="AD85">
        <v>3</v>
      </c>
      <c r="AE85">
        <v>3</v>
      </c>
      <c r="AF85" t="s">
        <v>85</v>
      </c>
      <c r="AG85" s="9">
        <v>2</v>
      </c>
      <c r="AH85">
        <v>8</v>
      </c>
      <c r="AI85">
        <v>1</v>
      </c>
      <c r="AK85">
        <v>3</v>
      </c>
      <c r="AL85">
        <v>3</v>
      </c>
      <c r="AM85">
        <v>5</v>
      </c>
      <c r="AN85">
        <v>3</v>
      </c>
      <c r="AO85">
        <v>14</v>
      </c>
      <c r="AP85">
        <v>1</v>
      </c>
      <c r="AQ85">
        <v>5</v>
      </c>
      <c r="AR85">
        <v>5</v>
      </c>
      <c r="AS85">
        <v>7</v>
      </c>
      <c r="AT85">
        <v>5</v>
      </c>
      <c r="AU85">
        <v>20</v>
      </c>
      <c r="AV85">
        <v>0</v>
      </c>
      <c r="AW85" t="s">
        <v>162</v>
      </c>
      <c r="AX85" s="5"/>
      <c r="AY85" s="5">
        <v>0</v>
      </c>
      <c r="AZ85" s="5">
        <v>0</v>
      </c>
      <c r="BA85" s="5">
        <v>0</v>
      </c>
      <c r="BB85" s="4">
        <v>0</v>
      </c>
      <c r="BC85" s="4"/>
      <c r="BD85" s="4"/>
      <c r="BE85" s="4"/>
      <c r="BF85" s="9">
        <v>4</v>
      </c>
      <c r="BJ85" t="s">
        <v>277</v>
      </c>
      <c r="BK85">
        <v>22</v>
      </c>
      <c r="BL85" t="s">
        <v>209</v>
      </c>
    </row>
    <row r="86" spans="2:65" x14ac:dyDescent="0.35">
      <c r="B86">
        <v>100</v>
      </c>
      <c r="C86">
        <v>534</v>
      </c>
      <c r="D86">
        <v>1</v>
      </c>
      <c r="F86">
        <v>1</v>
      </c>
      <c r="I86">
        <v>2</v>
      </c>
      <c r="J86">
        <v>3</v>
      </c>
      <c r="M86">
        <v>2</v>
      </c>
      <c r="N86">
        <v>3</v>
      </c>
      <c r="O86">
        <v>2</v>
      </c>
      <c r="P86">
        <v>2</v>
      </c>
      <c r="U86">
        <v>2</v>
      </c>
      <c r="V86">
        <v>2</v>
      </c>
      <c r="X86">
        <v>3</v>
      </c>
      <c r="Y86">
        <v>4</v>
      </c>
      <c r="Z86">
        <v>4</v>
      </c>
      <c r="AA86">
        <v>3</v>
      </c>
      <c r="AB86">
        <v>14</v>
      </c>
      <c r="AC86">
        <v>1</v>
      </c>
      <c r="AD86">
        <v>2</v>
      </c>
      <c r="AE86">
        <v>4</v>
      </c>
      <c r="AF86">
        <v>2000</v>
      </c>
      <c r="AG86">
        <v>2</v>
      </c>
      <c r="AH86">
        <v>8</v>
      </c>
      <c r="AI86">
        <v>1</v>
      </c>
      <c r="AK86">
        <v>2</v>
      </c>
      <c r="AL86">
        <v>3</v>
      </c>
      <c r="AM86">
        <v>2</v>
      </c>
      <c r="AN86">
        <v>2</v>
      </c>
      <c r="AO86">
        <v>9</v>
      </c>
      <c r="AP86">
        <v>1</v>
      </c>
      <c r="AQ86">
        <v>4</v>
      </c>
      <c r="AR86">
        <v>2</v>
      </c>
      <c r="AS86">
        <v>2</v>
      </c>
      <c r="AT86">
        <v>2</v>
      </c>
      <c r="AU86">
        <v>10</v>
      </c>
      <c r="AV86">
        <v>1</v>
      </c>
      <c r="AW86" t="s">
        <v>163</v>
      </c>
      <c r="AX86" s="5"/>
      <c r="AY86" s="5"/>
      <c r="AZ86" s="5">
        <v>1</v>
      </c>
      <c r="BA86" s="5"/>
      <c r="BB86" s="4">
        <v>1</v>
      </c>
      <c r="BC86" s="4">
        <v>1</v>
      </c>
      <c r="BD86" s="4"/>
      <c r="BE86" s="4">
        <v>0</v>
      </c>
      <c r="BF86" s="9">
        <v>4</v>
      </c>
      <c r="BJ86" t="s">
        <v>276</v>
      </c>
      <c r="BK86">
        <v>27</v>
      </c>
      <c r="BL86" t="s">
        <v>213</v>
      </c>
      <c r="BM86" t="s">
        <v>263</v>
      </c>
    </row>
    <row r="87" spans="2:65" x14ac:dyDescent="0.35">
      <c r="B87">
        <v>100</v>
      </c>
      <c r="C87">
        <v>797</v>
      </c>
      <c r="D87">
        <v>1</v>
      </c>
      <c r="F87">
        <v>1</v>
      </c>
      <c r="I87">
        <v>6</v>
      </c>
      <c r="J87">
        <v>5</v>
      </c>
      <c r="M87">
        <v>6</v>
      </c>
      <c r="N87">
        <v>5</v>
      </c>
      <c r="O87">
        <v>2</v>
      </c>
      <c r="P87">
        <v>3</v>
      </c>
      <c r="S87">
        <v>5</v>
      </c>
      <c r="T87">
        <v>5</v>
      </c>
      <c r="X87">
        <v>3</v>
      </c>
      <c r="Y87">
        <v>2</v>
      </c>
      <c r="Z87">
        <v>6</v>
      </c>
      <c r="AA87">
        <v>3</v>
      </c>
      <c r="AB87">
        <v>14</v>
      </c>
      <c r="AC87">
        <v>1</v>
      </c>
      <c r="AD87">
        <v>2</v>
      </c>
      <c r="AE87">
        <v>2</v>
      </c>
      <c r="AF87">
        <v>2500</v>
      </c>
      <c r="AG87" s="9">
        <v>2</v>
      </c>
      <c r="AH87">
        <v>6</v>
      </c>
      <c r="AI87">
        <v>1</v>
      </c>
      <c r="AK87">
        <v>3</v>
      </c>
      <c r="AL87">
        <v>3</v>
      </c>
      <c r="AM87">
        <v>6</v>
      </c>
      <c r="AN87">
        <v>2</v>
      </c>
      <c r="AO87">
        <v>14</v>
      </c>
      <c r="AP87">
        <v>1</v>
      </c>
      <c r="AQ87">
        <v>6</v>
      </c>
      <c r="AR87">
        <v>3</v>
      </c>
      <c r="AS87">
        <v>6</v>
      </c>
      <c r="AT87">
        <v>2</v>
      </c>
      <c r="AU87">
        <v>13</v>
      </c>
      <c r="AV87">
        <v>1</v>
      </c>
      <c r="AW87" t="s">
        <v>164</v>
      </c>
      <c r="AX87" s="5"/>
      <c r="AY87" s="5"/>
      <c r="AZ87" s="5">
        <v>0</v>
      </c>
      <c r="BA87" s="5">
        <v>1</v>
      </c>
      <c r="BB87" s="4">
        <v>1</v>
      </c>
      <c r="BC87" s="4">
        <v>0</v>
      </c>
      <c r="BD87" s="4"/>
      <c r="BE87" s="4"/>
      <c r="BF87" s="9">
        <v>4</v>
      </c>
      <c r="BJ87" t="s">
        <v>276</v>
      </c>
      <c r="BK87">
        <v>21</v>
      </c>
      <c r="BL87" t="s">
        <v>212</v>
      </c>
    </row>
    <row r="88" spans="2:65" x14ac:dyDescent="0.35">
      <c r="B88">
        <v>100</v>
      </c>
      <c r="C88">
        <v>384</v>
      </c>
      <c r="D88">
        <v>1</v>
      </c>
      <c r="F88">
        <v>1</v>
      </c>
      <c r="I88">
        <v>7</v>
      </c>
      <c r="J88">
        <v>6</v>
      </c>
      <c r="M88">
        <v>7</v>
      </c>
      <c r="N88">
        <v>7</v>
      </c>
      <c r="O88">
        <v>2</v>
      </c>
      <c r="P88">
        <v>3</v>
      </c>
      <c r="U88">
        <v>6</v>
      </c>
      <c r="V88">
        <v>6</v>
      </c>
      <c r="X88">
        <v>1</v>
      </c>
      <c r="Y88">
        <v>1</v>
      </c>
      <c r="Z88">
        <v>5</v>
      </c>
      <c r="AA88">
        <v>6</v>
      </c>
      <c r="AB88">
        <v>13</v>
      </c>
      <c r="AC88">
        <v>1</v>
      </c>
      <c r="AD88">
        <v>2</v>
      </c>
      <c r="AE88">
        <v>2</v>
      </c>
      <c r="AF88">
        <v>2500</v>
      </c>
      <c r="AG88">
        <v>2</v>
      </c>
      <c r="AH88">
        <v>6</v>
      </c>
      <c r="AI88">
        <v>1</v>
      </c>
      <c r="AK88">
        <v>7</v>
      </c>
      <c r="AL88">
        <v>5</v>
      </c>
      <c r="AM88">
        <v>2</v>
      </c>
      <c r="AN88">
        <v>5</v>
      </c>
      <c r="AO88">
        <v>19</v>
      </c>
      <c r="AP88">
        <v>0</v>
      </c>
      <c r="AQ88">
        <v>5</v>
      </c>
      <c r="AR88">
        <v>2</v>
      </c>
      <c r="AS88">
        <v>6</v>
      </c>
      <c r="AT88">
        <v>3</v>
      </c>
      <c r="AU88">
        <v>14</v>
      </c>
      <c r="AV88">
        <v>1</v>
      </c>
      <c r="AW88" t="s">
        <v>130</v>
      </c>
      <c r="AX88" s="5"/>
      <c r="AY88" s="5"/>
      <c r="AZ88" s="5">
        <v>0</v>
      </c>
      <c r="BA88" s="5"/>
      <c r="BB88" s="4">
        <v>0</v>
      </c>
      <c r="BC88" s="4">
        <v>0</v>
      </c>
      <c r="BD88" s="4"/>
      <c r="BE88" s="4">
        <v>1</v>
      </c>
      <c r="BF88" s="9">
        <v>4</v>
      </c>
      <c r="BJ88" t="s">
        <v>276</v>
      </c>
      <c r="BK88">
        <v>24</v>
      </c>
      <c r="BL88" t="s">
        <v>209</v>
      </c>
    </row>
    <row r="89" spans="2:65" x14ac:dyDescent="0.35">
      <c r="B89">
        <v>100</v>
      </c>
      <c r="C89">
        <v>280</v>
      </c>
      <c r="D89">
        <v>1</v>
      </c>
      <c r="F89">
        <v>1</v>
      </c>
      <c r="I89">
        <v>6</v>
      </c>
      <c r="J89">
        <v>3</v>
      </c>
      <c r="K89">
        <v>1</v>
      </c>
      <c r="L89">
        <v>1</v>
      </c>
      <c r="Q89">
        <v>1</v>
      </c>
      <c r="R89">
        <v>1</v>
      </c>
      <c r="S89">
        <v>3</v>
      </c>
      <c r="T89">
        <v>2</v>
      </c>
      <c r="X89">
        <v>2</v>
      </c>
      <c r="Y89">
        <v>3</v>
      </c>
      <c r="Z89">
        <v>2</v>
      </c>
      <c r="AA89">
        <v>2</v>
      </c>
      <c r="AB89">
        <v>9</v>
      </c>
      <c r="AC89">
        <v>1</v>
      </c>
      <c r="AD89">
        <v>2</v>
      </c>
      <c r="AE89">
        <v>2</v>
      </c>
      <c r="AF89">
        <v>2400</v>
      </c>
      <c r="AG89">
        <v>2</v>
      </c>
      <c r="AH89">
        <v>6</v>
      </c>
      <c r="AI89">
        <v>1</v>
      </c>
      <c r="AK89">
        <v>2</v>
      </c>
      <c r="AL89">
        <v>1</v>
      </c>
      <c r="AM89">
        <v>1</v>
      </c>
      <c r="AN89">
        <v>1</v>
      </c>
      <c r="AO89">
        <v>5</v>
      </c>
      <c r="AP89">
        <v>1</v>
      </c>
      <c r="AQ89">
        <v>6</v>
      </c>
      <c r="AR89">
        <v>1</v>
      </c>
      <c r="AS89">
        <v>1</v>
      </c>
      <c r="AT89">
        <v>2</v>
      </c>
      <c r="AU89">
        <v>6</v>
      </c>
      <c r="AV89">
        <v>1</v>
      </c>
      <c r="AW89" t="s">
        <v>166</v>
      </c>
      <c r="AX89" s="5"/>
      <c r="AY89" s="5">
        <v>0</v>
      </c>
      <c r="AZ89" s="5"/>
      <c r="BA89" s="5">
        <v>1</v>
      </c>
      <c r="BB89" s="4">
        <v>1</v>
      </c>
      <c r="BC89" s="4"/>
      <c r="BD89" s="4">
        <v>0</v>
      </c>
      <c r="BE89" s="4"/>
      <c r="BF89" s="9">
        <v>4</v>
      </c>
      <c r="BJ89" t="s">
        <v>277</v>
      </c>
      <c r="BK89">
        <v>22</v>
      </c>
      <c r="BL89" t="s">
        <v>209</v>
      </c>
      <c r="BM89" t="s">
        <v>265</v>
      </c>
    </row>
    <row r="90" spans="2:65" x14ac:dyDescent="0.35">
      <c r="B90">
        <v>100</v>
      </c>
      <c r="C90">
        <v>297</v>
      </c>
      <c r="D90">
        <v>1</v>
      </c>
      <c r="F90">
        <v>1</v>
      </c>
      <c r="I90">
        <v>4</v>
      </c>
      <c r="J90">
        <v>5</v>
      </c>
      <c r="K90">
        <v>5</v>
      </c>
      <c r="L90">
        <v>3</v>
      </c>
      <c r="Q90">
        <v>3</v>
      </c>
      <c r="R90">
        <v>3</v>
      </c>
      <c r="S90">
        <v>5</v>
      </c>
      <c r="T90">
        <v>5</v>
      </c>
      <c r="X90">
        <v>1</v>
      </c>
      <c r="Y90">
        <v>1</v>
      </c>
      <c r="Z90">
        <v>1</v>
      </c>
      <c r="AA90">
        <v>1</v>
      </c>
      <c r="AB90">
        <v>4</v>
      </c>
      <c r="AC90">
        <v>1</v>
      </c>
      <c r="AD90">
        <v>3</v>
      </c>
      <c r="AE90">
        <v>1</v>
      </c>
      <c r="AF90">
        <v>1800</v>
      </c>
      <c r="AG90">
        <v>2</v>
      </c>
      <c r="AH90">
        <v>6</v>
      </c>
      <c r="AI90">
        <v>1</v>
      </c>
      <c r="AK90">
        <v>3</v>
      </c>
      <c r="AL90">
        <v>1</v>
      </c>
      <c r="AM90">
        <v>1</v>
      </c>
      <c r="AN90">
        <v>1</v>
      </c>
      <c r="AO90">
        <v>6</v>
      </c>
      <c r="AP90">
        <v>1</v>
      </c>
      <c r="AQ90">
        <v>6</v>
      </c>
      <c r="AR90">
        <v>5</v>
      </c>
      <c r="AS90">
        <v>2</v>
      </c>
      <c r="AT90">
        <v>2</v>
      </c>
      <c r="AU90">
        <v>11</v>
      </c>
      <c r="AV90">
        <v>1</v>
      </c>
      <c r="AW90" t="s">
        <v>167</v>
      </c>
      <c r="AX90" s="5"/>
      <c r="AY90" s="5">
        <v>0</v>
      </c>
      <c r="AZ90" s="5"/>
      <c r="BA90" s="5">
        <v>0</v>
      </c>
      <c r="BB90" s="4">
        <v>1</v>
      </c>
      <c r="BC90" s="4"/>
      <c r="BD90" s="4">
        <v>1</v>
      </c>
      <c r="BE90" s="4"/>
      <c r="BF90" s="9">
        <v>4</v>
      </c>
      <c r="BJ90" t="s">
        <v>277</v>
      </c>
      <c r="BK90">
        <v>21</v>
      </c>
      <c r="BL90" t="s">
        <v>209</v>
      </c>
    </row>
    <row r="91" spans="2:65" x14ac:dyDescent="0.35">
      <c r="B91">
        <v>100</v>
      </c>
      <c r="C91">
        <v>270</v>
      </c>
      <c r="D91">
        <v>1</v>
      </c>
      <c r="F91">
        <v>1</v>
      </c>
      <c r="I91">
        <v>6</v>
      </c>
      <c r="J91">
        <v>5</v>
      </c>
      <c r="K91">
        <v>5</v>
      </c>
      <c r="L91">
        <v>4</v>
      </c>
      <c r="Q91">
        <v>3</v>
      </c>
      <c r="R91">
        <v>2</v>
      </c>
      <c r="U91">
        <v>4</v>
      </c>
      <c r="V91">
        <v>4</v>
      </c>
      <c r="X91">
        <v>2</v>
      </c>
      <c r="Y91">
        <v>3</v>
      </c>
      <c r="Z91">
        <v>3</v>
      </c>
      <c r="AA91">
        <v>4</v>
      </c>
      <c r="AB91">
        <v>12</v>
      </c>
      <c r="AC91">
        <v>1</v>
      </c>
      <c r="AD91">
        <v>2</v>
      </c>
      <c r="AE91">
        <v>2</v>
      </c>
      <c r="AF91">
        <v>2000</v>
      </c>
      <c r="AG91">
        <v>2</v>
      </c>
      <c r="AH91">
        <v>6</v>
      </c>
      <c r="AI91">
        <v>1</v>
      </c>
      <c r="AK91">
        <v>1</v>
      </c>
      <c r="AL91">
        <v>2</v>
      </c>
      <c r="AM91">
        <v>1</v>
      </c>
      <c r="AN91">
        <v>2</v>
      </c>
      <c r="AO91">
        <v>6</v>
      </c>
      <c r="AP91">
        <v>1</v>
      </c>
      <c r="AQ91">
        <v>6</v>
      </c>
      <c r="AR91">
        <v>5</v>
      </c>
      <c r="AS91">
        <v>6</v>
      </c>
      <c r="AT91">
        <v>4</v>
      </c>
      <c r="AU91">
        <v>17</v>
      </c>
      <c r="AV91">
        <v>0</v>
      </c>
      <c r="AW91" t="s">
        <v>168</v>
      </c>
      <c r="AX91" s="5"/>
      <c r="AY91" s="5">
        <v>1</v>
      </c>
      <c r="AZ91" s="5"/>
      <c r="BA91" s="5"/>
      <c r="BB91" s="4">
        <v>1</v>
      </c>
      <c r="BC91" s="4"/>
      <c r="BD91" s="4">
        <v>1</v>
      </c>
      <c r="BE91" s="4">
        <v>1</v>
      </c>
      <c r="BF91" s="9">
        <v>4</v>
      </c>
      <c r="BJ91" t="s">
        <v>277</v>
      </c>
      <c r="BK91">
        <v>23</v>
      </c>
      <c r="BL91" t="s">
        <v>210</v>
      </c>
    </row>
    <row r="92" spans="2:65" x14ac:dyDescent="0.35">
      <c r="B92">
        <v>100</v>
      </c>
      <c r="C92">
        <v>376</v>
      </c>
      <c r="D92">
        <v>1</v>
      </c>
      <c r="F92">
        <v>1</v>
      </c>
      <c r="I92">
        <v>3</v>
      </c>
      <c r="J92">
        <v>7</v>
      </c>
      <c r="K92">
        <v>4</v>
      </c>
      <c r="L92">
        <v>1</v>
      </c>
      <c r="Q92">
        <v>2</v>
      </c>
      <c r="R92">
        <v>3</v>
      </c>
      <c r="U92">
        <v>4</v>
      </c>
      <c r="V92">
        <v>4</v>
      </c>
      <c r="X92">
        <v>4</v>
      </c>
      <c r="Y92">
        <v>1</v>
      </c>
      <c r="Z92">
        <v>2</v>
      </c>
      <c r="AA92">
        <v>1</v>
      </c>
      <c r="AB92">
        <v>8</v>
      </c>
      <c r="AC92">
        <v>1</v>
      </c>
      <c r="AD92">
        <v>1</v>
      </c>
      <c r="AE92">
        <v>1</v>
      </c>
      <c r="AF92">
        <v>2500</v>
      </c>
      <c r="AG92" s="9">
        <v>2</v>
      </c>
      <c r="AH92">
        <v>4</v>
      </c>
      <c r="AI92">
        <v>1</v>
      </c>
      <c r="AK92">
        <v>2</v>
      </c>
      <c r="AL92">
        <v>1</v>
      </c>
      <c r="AM92">
        <v>1</v>
      </c>
      <c r="AN92">
        <v>1</v>
      </c>
      <c r="AO92">
        <v>5</v>
      </c>
      <c r="AP92">
        <v>1</v>
      </c>
      <c r="AQ92">
        <v>7</v>
      </c>
      <c r="AR92">
        <v>1</v>
      </c>
      <c r="AS92">
        <v>3</v>
      </c>
      <c r="AT92">
        <v>2</v>
      </c>
      <c r="AU92">
        <v>7</v>
      </c>
      <c r="AV92">
        <v>1</v>
      </c>
      <c r="AX92" s="5"/>
      <c r="AY92" s="5">
        <v>0</v>
      </c>
      <c r="AZ92" s="5"/>
      <c r="BA92" s="5"/>
      <c r="BB92" s="4">
        <v>0</v>
      </c>
      <c r="BC92" s="4"/>
      <c r="BD92" s="4">
        <v>0</v>
      </c>
      <c r="BE92" s="4">
        <v>0</v>
      </c>
      <c r="BF92" s="9">
        <v>4</v>
      </c>
      <c r="BJ92" t="s">
        <v>277</v>
      </c>
      <c r="BK92">
        <v>18</v>
      </c>
      <c r="BL92" t="s">
        <v>209</v>
      </c>
    </row>
    <row r="93" spans="2:65" x14ac:dyDescent="0.35">
      <c r="B93">
        <v>100</v>
      </c>
      <c r="C93">
        <v>310</v>
      </c>
      <c r="D93">
        <v>1</v>
      </c>
      <c r="F93">
        <v>1</v>
      </c>
      <c r="G93">
        <v>2</v>
      </c>
      <c r="H93">
        <v>2</v>
      </c>
      <c r="K93">
        <v>1</v>
      </c>
      <c r="L93">
        <v>1</v>
      </c>
      <c r="Q93">
        <v>2</v>
      </c>
      <c r="R93">
        <v>1</v>
      </c>
      <c r="U93">
        <v>1</v>
      </c>
      <c r="V93">
        <v>2</v>
      </c>
      <c r="X93">
        <v>2</v>
      </c>
      <c r="Y93">
        <v>3</v>
      </c>
      <c r="Z93">
        <v>4</v>
      </c>
      <c r="AA93">
        <v>3</v>
      </c>
      <c r="AB93">
        <v>12</v>
      </c>
      <c r="AC93">
        <v>1</v>
      </c>
      <c r="AD93">
        <v>3</v>
      </c>
      <c r="AE93">
        <v>3</v>
      </c>
      <c r="AF93">
        <v>1500</v>
      </c>
      <c r="AG93">
        <v>2</v>
      </c>
      <c r="AH93">
        <v>8</v>
      </c>
      <c r="AI93">
        <v>1</v>
      </c>
      <c r="AK93">
        <v>3</v>
      </c>
      <c r="AL93">
        <v>3</v>
      </c>
      <c r="AM93">
        <v>4</v>
      </c>
      <c r="AN93">
        <v>2</v>
      </c>
      <c r="AO93">
        <v>12</v>
      </c>
      <c r="AP93">
        <v>1</v>
      </c>
      <c r="AQ93">
        <v>5</v>
      </c>
      <c r="AR93">
        <v>3</v>
      </c>
      <c r="AS93">
        <v>5</v>
      </c>
      <c r="AT93">
        <v>2</v>
      </c>
      <c r="AU93">
        <v>13</v>
      </c>
      <c r="AV93">
        <v>1</v>
      </c>
      <c r="AW93" t="s">
        <v>169</v>
      </c>
      <c r="AX93" s="5">
        <v>1</v>
      </c>
      <c r="AY93" s="5">
        <v>0</v>
      </c>
      <c r="AZ93" s="5"/>
      <c r="BA93" s="5"/>
      <c r="BB93" s="4"/>
      <c r="BC93" s="4"/>
      <c r="BD93" s="4">
        <v>0</v>
      </c>
      <c r="BE93" s="4">
        <v>1</v>
      </c>
      <c r="BF93" s="9">
        <v>4</v>
      </c>
      <c r="BJ93" t="s">
        <v>277</v>
      </c>
      <c r="BK93">
        <v>25</v>
      </c>
      <c r="BL93" t="s">
        <v>209</v>
      </c>
    </row>
    <row r="94" spans="2:65" x14ac:dyDescent="0.35">
      <c r="B94">
        <v>97</v>
      </c>
      <c r="C94">
        <v>439</v>
      </c>
      <c r="D94">
        <v>0</v>
      </c>
      <c r="F94">
        <v>1</v>
      </c>
      <c r="G94">
        <v>1</v>
      </c>
      <c r="H94">
        <v>1</v>
      </c>
      <c r="M94">
        <v>6</v>
      </c>
      <c r="N94">
        <v>6</v>
      </c>
      <c r="Q94">
        <v>4</v>
      </c>
      <c r="R94">
        <v>4</v>
      </c>
      <c r="S94">
        <v>2</v>
      </c>
      <c r="T94">
        <v>2</v>
      </c>
      <c r="X94">
        <v>2</v>
      </c>
      <c r="Y94">
        <v>2</v>
      </c>
      <c r="Z94">
        <v>1</v>
      </c>
      <c r="AA94">
        <v>2</v>
      </c>
      <c r="AB94">
        <v>7</v>
      </c>
      <c r="AC94">
        <v>1</v>
      </c>
      <c r="AD94">
        <v>2</v>
      </c>
      <c r="AE94">
        <v>2</v>
      </c>
      <c r="AF94">
        <v>1700</v>
      </c>
      <c r="AG94">
        <v>2</v>
      </c>
      <c r="AH94">
        <v>6</v>
      </c>
      <c r="AI94">
        <v>1</v>
      </c>
      <c r="AK94">
        <v>5</v>
      </c>
      <c r="AL94">
        <v>4</v>
      </c>
      <c r="AM94">
        <v>1</v>
      </c>
      <c r="AN94">
        <v>4</v>
      </c>
      <c r="AO94">
        <v>14</v>
      </c>
      <c r="AP94">
        <v>1</v>
      </c>
      <c r="AQ94">
        <v>6</v>
      </c>
      <c r="AR94">
        <v>2</v>
      </c>
      <c r="AS94">
        <v>5</v>
      </c>
      <c r="AT94">
        <v>5</v>
      </c>
      <c r="AU94">
        <v>14</v>
      </c>
      <c r="AV94">
        <v>1</v>
      </c>
      <c r="AW94" t="s">
        <v>170</v>
      </c>
      <c r="AX94" s="5">
        <v>0</v>
      </c>
      <c r="AY94" s="5"/>
      <c r="AZ94" s="5"/>
      <c r="BA94" s="5">
        <v>0</v>
      </c>
      <c r="BB94" s="4"/>
      <c r="BC94" s="4">
        <v>0</v>
      </c>
      <c r="BD94" s="4">
        <v>0</v>
      </c>
      <c r="BE94" s="4"/>
      <c r="BF94" s="9">
        <v>4</v>
      </c>
      <c r="BJ94" t="s">
        <v>277</v>
      </c>
      <c r="BK94">
        <v>23</v>
      </c>
      <c r="BL94" t="s">
        <v>223</v>
      </c>
    </row>
    <row r="95" spans="2:65" x14ac:dyDescent="0.35">
      <c r="B95">
        <v>100</v>
      </c>
      <c r="C95">
        <v>332</v>
      </c>
      <c r="D95">
        <v>1</v>
      </c>
      <c r="F95">
        <v>1</v>
      </c>
      <c r="G95">
        <v>2</v>
      </c>
      <c r="H95">
        <v>1</v>
      </c>
      <c r="K95">
        <v>2</v>
      </c>
      <c r="L95">
        <v>1</v>
      </c>
      <c r="O95">
        <v>2</v>
      </c>
      <c r="P95">
        <v>2</v>
      </c>
      <c r="S95">
        <v>2</v>
      </c>
      <c r="T95">
        <v>2</v>
      </c>
      <c r="X95">
        <v>1</v>
      </c>
      <c r="Y95">
        <v>1</v>
      </c>
      <c r="Z95">
        <v>1</v>
      </c>
      <c r="AA95">
        <v>1</v>
      </c>
      <c r="AB95">
        <v>4</v>
      </c>
      <c r="AC95">
        <v>1</v>
      </c>
      <c r="AD95">
        <v>1</v>
      </c>
      <c r="AE95">
        <v>1</v>
      </c>
      <c r="AF95">
        <v>2500</v>
      </c>
      <c r="AG95">
        <v>2</v>
      </c>
      <c r="AH95">
        <v>4</v>
      </c>
      <c r="AI95">
        <v>1</v>
      </c>
      <c r="AK95">
        <v>1</v>
      </c>
      <c r="AL95">
        <v>2</v>
      </c>
      <c r="AM95">
        <v>1</v>
      </c>
      <c r="AN95">
        <v>1</v>
      </c>
      <c r="AO95">
        <v>5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10</v>
      </c>
      <c r="AV95">
        <v>1</v>
      </c>
      <c r="AX95" s="5">
        <v>0</v>
      </c>
      <c r="AY95" s="5">
        <v>0</v>
      </c>
      <c r="AZ95" s="5">
        <v>0</v>
      </c>
      <c r="BA95" s="5">
        <v>0</v>
      </c>
      <c r="BB95" s="4"/>
      <c r="BC95" s="4"/>
      <c r="BD95" s="4"/>
      <c r="BE95" s="4"/>
      <c r="BF95" s="9">
        <v>4</v>
      </c>
      <c r="BJ95" t="s">
        <v>277</v>
      </c>
      <c r="BK95">
        <v>25</v>
      </c>
      <c r="BL95" t="s">
        <v>209</v>
      </c>
    </row>
    <row r="96" spans="2:65" x14ac:dyDescent="0.35">
      <c r="B96">
        <v>100</v>
      </c>
      <c r="C96">
        <v>698</v>
      </c>
      <c r="D96">
        <v>1</v>
      </c>
      <c r="F96">
        <v>1</v>
      </c>
      <c r="I96">
        <v>6</v>
      </c>
      <c r="J96">
        <v>5</v>
      </c>
      <c r="K96">
        <v>6</v>
      </c>
      <c r="L96">
        <v>6</v>
      </c>
      <c r="O96">
        <v>2</v>
      </c>
      <c r="P96">
        <v>2</v>
      </c>
      <c r="S96">
        <v>3</v>
      </c>
      <c r="T96">
        <v>2</v>
      </c>
      <c r="X96">
        <v>6</v>
      </c>
      <c r="Y96">
        <v>6</v>
      </c>
      <c r="Z96">
        <v>5</v>
      </c>
      <c r="AA96">
        <v>4</v>
      </c>
      <c r="AB96">
        <v>21</v>
      </c>
      <c r="AC96">
        <v>0</v>
      </c>
      <c r="AD96">
        <v>2</v>
      </c>
      <c r="AE96">
        <v>2</v>
      </c>
      <c r="AF96">
        <v>2000</v>
      </c>
      <c r="AG96" s="9">
        <v>2</v>
      </c>
      <c r="AH96">
        <v>6</v>
      </c>
      <c r="AI96">
        <v>1</v>
      </c>
      <c r="AK96">
        <v>6</v>
      </c>
      <c r="AL96">
        <v>6</v>
      </c>
      <c r="AM96">
        <v>4</v>
      </c>
      <c r="AN96">
        <v>3</v>
      </c>
      <c r="AO96">
        <v>19</v>
      </c>
      <c r="AP96">
        <v>0</v>
      </c>
      <c r="AQ96">
        <v>6</v>
      </c>
      <c r="AR96">
        <v>2</v>
      </c>
      <c r="AS96">
        <v>2</v>
      </c>
      <c r="AT96">
        <v>2</v>
      </c>
      <c r="AU96">
        <v>8</v>
      </c>
      <c r="AV96">
        <v>1</v>
      </c>
      <c r="AW96" t="s">
        <v>171</v>
      </c>
      <c r="AX96" s="5"/>
      <c r="AY96" s="5">
        <v>0</v>
      </c>
      <c r="AZ96" s="5">
        <v>0</v>
      </c>
      <c r="BA96" s="5">
        <v>1</v>
      </c>
      <c r="BB96" s="4">
        <v>0</v>
      </c>
      <c r="BC96" s="4"/>
      <c r="BD96" s="4"/>
      <c r="BE96" s="4"/>
      <c r="BF96" s="9">
        <v>4</v>
      </c>
      <c r="BJ96" t="s">
        <v>276</v>
      </c>
      <c r="BK96">
        <v>21</v>
      </c>
      <c r="BL96" t="s">
        <v>209</v>
      </c>
      <c r="BM96" t="s">
        <v>266</v>
      </c>
    </row>
    <row r="97" spans="2:65" x14ac:dyDescent="0.35">
      <c r="B97">
        <v>100</v>
      </c>
      <c r="C97">
        <v>140</v>
      </c>
      <c r="D97">
        <v>1</v>
      </c>
      <c r="F97">
        <v>1</v>
      </c>
      <c r="I97">
        <v>4</v>
      </c>
      <c r="J97">
        <v>6</v>
      </c>
      <c r="K97">
        <v>3</v>
      </c>
      <c r="L97">
        <v>3</v>
      </c>
      <c r="O97">
        <v>4</v>
      </c>
      <c r="P97">
        <v>4</v>
      </c>
      <c r="U97">
        <v>4</v>
      </c>
      <c r="V97">
        <v>3</v>
      </c>
      <c r="X97">
        <v>3</v>
      </c>
      <c r="Y97">
        <v>4</v>
      </c>
      <c r="Z97">
        <v>4</v>
      </c>
      <c r="AA97">
        <v>4</v>
      </c>
      <c r="AB97">
        <v>15</v>
      </c>
      <c r="AC97">
        <v>1</v>
      </c>
      <c r="AD97">
        <v>3</v>
      </c>
      <c r="AE97">
        <v>3</v>
      </c>
      <c r="AF97">
        <v>1300</v>
      </c>
      <c r="AG97">
        <v>2</v>
      </c>
      <c r="AH97">
        <v>8</v>
      </c>
      <c r="AI97">
        <v>1</v>
      </c>
      <c r="AK97">
        <v>1</v>
      </c>
      <c r="AL97">
        <v>2</v>
      </c>
      <c r="AM97">
        <v>1</v>
      </c>
      <c r="AN97">
        <v>1</v>
      </c>
      <c r="AO97">
        <v>5</v>
      </c>
      <c r="AP97">
        <v>1</v>
      </c>
      <c r="AQ97">
        <v>6</v>
      </c>
      <c r="AR97">
        <v>6</v>
      </c>
      <c r="AS97">
        <v>3</v>
      </c>
      <c r="AT97">
        <v>4</v>
      </c>
      <c r="AU97">
        <v>15</v>
      </c>
      <c r="AV97">
        <v>1</v>
      </c>
      <c r="AW97" t="s">
        <v>157</v>
      </c>
      <c r="AX97" s="5"/>
      <c r="AY97" s="5">
        <v>0</v>
      </c>
      <c r="AZ97" s="5">
        <v>0</v>
      </c>
      <c r="BA97" s="5"/>
      <c r="BB97" s="4">
        <v>0</v>
      </c>
      <c r="BC97" s="4"/>
      <c r="BD97" s="4"/>
      <c r="BE97" s="4">
        <v>0</v>
      </c>
      <c r="BF97" s="9">
        <v>4</v>
      </c>
      <c r="BJ97" t="s">
        <v>277</v>
      </c>
      <c r="BK97">
        <v>22</v>
      </c>
      <c r="BL97" t="s">
        <v>216</v>
      </c>
    </row>
    <row r="98" spans="2:65" x14ac:dyDescent="0.35">
      <c r="B98">
        <v>100</v>
      </c>
      <c r="C98">
        <v>361</v>
      </c>
      <c r="D98">
        <v>1</v>
      </c>
      <c r="F98">
        <v>1</v>
      </c>
      <c r="G98">
        <v>3</v>
      </c>
      <c r="H98">
        <v>2</v>
      </c>
      <c r="M98">
        <v>5</v>
      </c>
      <c r="N98">
        <v>6</v>
      </c>
      <c r="O98">
        <v>4</v>
      </c>
      <c r="P98">
        <v>4</v>
      </c>
      <c r="U98">
        <v>3</v>
      </c>
      <c r="V98">
        <v>4</v>
      </c>
      <c r="X98">
        <v>1</v>
      </c>
      <c r="Y98">
        <v>2</v>
      </c>
      <c r="Z98">
        <v>2</v>
      </c>
      <c r="AA98">
        <v>2</v>
      </c>
      <c r="AB98">
        <v>7</v>
      </c>
      <c r="AC98">
        <v>1</v>
      </c>
      <c r="AD98">
        <v>1</v>
      </c>
      <c r="AE98">
        <v>1</v>
      </c>
      <c r="AF98">
        <v>3000</v>
      </c>
      <c r="AG98">
        <v>2</v>
      </c>
      <c r="AH98">
        <v>4</v>
      </c>
      <c r="AI98">
        <v>1</v>
      </c>
      <c r="AK98">
        <v>1</v>
      </c>
      <c r="AL98">
        <v>1</v>
      </c>
      <c r="AM98">
        <v>2</v>
      </c>
      <c r="AN98">
        <v>2</v>
      </c>
      <c r="AO98">
        <v>6</v>
      </c>
      <c r="AP98">
        <v>1</v>
      </c>
      <c r="AQ98">
        <v>5</v>
      </c>
      <c r="AR98">
        <v>3</v>
      </c>
      <c r="AS98">
        <v>3</v>
      </c>
      <c r="AT98">
        <v>3</v>
      </c>
      <c r="AU98">
        <v>12</v>
      </c>
      <c r="AV98">
        <v>1</v>
      </c>
      <c r="AW98" t="s">
        <v>117</v>
      </c>
      <c r="AX98" s="5">
        <v>0</v>
      </c>
      <c r="AY98" s="5"/>
      <c r="AZ98" s="5">
        <v>0</v>
      </c>
      <c r="BA98" s="5"/>
      <c r="BB98" s="4"/>
      <c r="BC98" s="4">
        <v>0</v>
      </c>
      <c r="BD98" s="4"/>
      <c r="BE98" s="4">
        <v>1</v>
      </c>
      <c r="BF98" s="9">
        <v>4</v>
      </c>
      <c r="BJ98" t="s">
        <v>276</v>
      </c>
      <c r="BK98">
        <v>22</v>
      </c>
      <c r="BL98" t="s">
        <v>209</v>
      </c>
    </row>
    <row r="99" spans="2:65" x14ac:dyDescent="0.35">
      <c r="B99">
        <v>100</v>
      </c>
      <c r="C99">
        <v>455</v>
      </c>
      <c r="D99">
        <v>1</v>
      </c>
      <c r="F99">
        <v>1</v>
      </c>
      <c r="G99">
        <v>6</v>
      </c>
      <c r="H99">
        <v>5</v>
      </c>
      <c r="K99">
        <v>5</v>
      </c>
      <c r="L99">
        <v>5</v>
      </c>
      <c r="O99">
        <v>5</v>
      </c>
      <c r="P99">
        <v>5</v>
      </c>
      <c r="S99">
        <v>7</v>
      </c>
      <c r="T99">
        <v>6</v>
      </c>
      <c r="X99">
        <v>2</v>
      </c>
      <c r="Y99">
        <v>6</v>
      </c>
      <c r="Z99">
        <v>2</v>
      </c>
      <c r="AA99">
        <v>1</v>
      </c>
      <c r="AB99">
        <v>11</v>
      </c>
      <c r="AC99">
        <v>1</v>
      </c>
      <c r="AD99">
        <v>1</v>
      </c>
      <c r="AE99">
        <v>2</v>
      </c>
      <c r="AF99" t="s">
        <v>58</v>
      </c>
      <c r="AG99">
        <v>2</v>
      </c>
      <c r="AH99">
        <v>5</v>
      </c>
      <c r="AI99">
        <v>1</v>
      </c>
      <c r="AK99">
        <v>2</v>
      </c>
      <c r="AL99">
        <v>2</v>
      </c>
      <c r="AM99">
        <v>2</v>
      </c>
      <c r="AN99">
        <v>2</v>
      </c>
      <c r="AO99">
        <v>8</v>
      </c>
      <c r="AP99">
        <v>1</v>
      </c>
      <c r="AQ99">
        <v>7</v>
      </c>
      <c r="AR99">
        <v>5</v>
      </c>
      <c r="AS99">
        <v>7</v>
      </c>
      <c r="AT99">
        <v>5</v>
      </c>
      <c r="AU99">
        <v>18</v>
      </c>
      <c r="AV99">
        <v>0</v>
      </c>
      <c r="AW99" t="s">
        <v>143</v>
      </c>
      <c r="AX99" s="5">
        <v>0</v>
      </c>
      <c r="AY99" s="5">
        <v>0</v>
      </c>
      <c r="AZ99" s="5">
        <v>0</v>
      </c>
      <c r="BA99" s="5">
        <v>0</v>
      </c>
      <c r="BB99" s="4"/>
      <c r="BC99" s="4"/>
      <c r="BD99" s="4"/>
      <c r="BE99" s="4"/>
      <c r="BF99" s="9">
        <v>4</v>
      </c>
      <c r="BJ99" t="s">
        <v>277</v>
      </c>
      <c r="BK99">
        <v>22</v>
      </c>
      <c r="BL99" t="s">
        <v>213</v>
      </c>
    </row>
    <row r="100" spans="2:65" x14ac:dyDescent="0.35">
      <c r="B100">
        <v>100</v>
      </c>
      <c r="C100">
        <v>383</v>
      </c>
      <c r="D100">
        <v>1</v>
      </c>
      <c r="F100">
        <v>1</v>
      </c>
      <c r="G100">
        <v>2</v>
      </c>
      <c r="H100">
        <v>2</v>
      </c>
      <c r="M100">
        <v>5</v>
      </c>
      <c r="N100">
        <v>5</v>
      </c>
      <c r="Q100">
        <v>4</v>
      </c>
      <c r="R100">
        <v>4</v>
      </c>
      <c r="S100">
        <v>5</v>
      </c>
      <c r="T100">
        <v>5</v>
      </c>
      <c r="X100">
        <v>2</v>
      </c>
      <c r="Y100">
        <v>3</v>
      </c>
      <c r="Z100">
        <v>4</v>
      </c>
      <c r="AA100">
        <v>4</v>
      </c>
      <c r="AB100">
        <v>13</v>
      </c>
      <c r="AC100">
        <v>1</v>
      </c>
      <c r="AD100">
        <v>3</v>
      </c>
      <c r="AE100">
        <v>3</v>
      </c>
      <c r="AF100">
        <v>1500</v>
      </c>
      <c r="AG100" s="9">
        <v>2</v>
      </c>
      <c r="AH100">
        <v>8</v>
      </c>
      <c r="AI100">
        <v>1</v>
      </c>
      <c r="AK100">
        <v>3</v>
      </c>
      <c r="AL100">
        <v>4</v>
      </c>
      <c r="AM100">
        <v>4</v>
      </c>
      <c r="AN100">
        <v>4</v>
      </c>
      <c r="AO100">
        <v>15</v>
      </c>
      <c r="AP100">
        <v>1</v>
      </c>
      <c r="AQ100">
        <v>6</v>
      </c>
      <c r="AR100">
        <v>6</v>
      </c>
      <c r="AS100">
        <v>5</v>
      </c>
      <c r="AT100">
        <v>5</v>
      </c>
      <c r="AU100">
        <v>18</v>
      </c>
      <c r="AV100">
        <v>0</v>
      </c>
      <c r="AW100" t="s">
        <v>157</v>
      </c>
      <c r="AX100" s="5">
        <v>0</v>
      </c>
      <c r="AY100" s="5"/>
      <c r="AZ100" s="5"/>
      <c r="BA100" s="5">
        <v>0</v>
      </c>
      <c r="BB100" s="4"/>
      <c r="BC100" s="4">
        <v>0</v>
      </c>
      <c r="BD100" s="4">
        <v>0</v>
      </c>
      <c r="BE100" s="4"/>
      <c r="BF100" s="9">
        <v>4</v>
      </c>
      <c r="BJ100" t="s">
        <v>276</v>
      </c>
      <c r="BK100">
        <v>23</v>
      </c>
      <c r="BL100" t="s">
        <v>209</v>
      </c>
    </row>
    <row r="101" spans="2:65" x14ac:dyDescent="0.35">
      <c r="B101">
        <v>100</v>
      </c>
      <c r="C101">
        <v>1544</v>
      </c>
      <c r="D101">
        <v>1</v>
      </c>
      <c r="F101">
        <v>1</v>
      </c>
      <c r="I101">
        <v>6</v>
      </c>
      <c r="J101">
        <v>6</v>
      </c>
      <c r="M101">
        <v>6</v>
      </c>
      <c r="N101">
        <v>6</v>
      </c>
      <c r="Q101">
        <v>1</v>
      </c>
      <c r="R101">
        <v>2</v>
      </c>
      <c r="S101">
        <v>3</v>
      </c>
      <c r="T101">
        <v>5</v>
      </c>
      <c r="X101">
        <v>1</v>
      </c>
      <c r="Y101">
        <v>2</v>
      </c>
      <c r="Z101">
        <v>3</v>
      </c>
      <c r="AA101">
        <v>2</v>
      </c>
      <c r="AB101">
        <v>8</v>
      </c>
      <c r="AC101">
        <v>1</v>
      </c>
      <c r="AD101">
        <v>2</v>
      </c>
      <c r="AE101">
        <v>2</v>
      </c>
      <c r="AF101" t="s">
        <v>88</v>
      </c>
      <c r="AG101">
        <v>2</v>
      </c>
      <c r="AH101">
        <v>6</v>
      </c>
      <c r="AI101">
        <v>1</v>
      </c>
      <c r="AK101">
        <v>1</v>
      </c>
      <c r="AL101">
        <v>2</v>
      </c>
      <c r="AM101">
        <v>2</v>
      </c>
      <c r="AN101">
        <v>2</v>
      </c>
      <c r="AO101">
        <v>7</v>
      </c>
      <c r="AP101">
        <v>1</v>
      </c>
      <c r="AQ101">
        <v>7</v>
      </c>
      <c r="AR101">
        <v>2</v>
      </c>
      <c r="AS101">
        <v>5</v>
      </c>
      <c r="AT101">
        <v>5</v>
      </c>
      <c r="AU101">
        <v>13</v>
      </c>
      <c r="AV101">
        <v>1</v>
      </c>
      <c r="AW101" t="s">
        <v>175</v>
      </c>
      <c r="AX101" s="5"/>
      <c r="AY101" s="5"/>
      <c r="AZ101" s="5"/>
      <c r="BA101" s="5">
        <v>0</v>
      </c>
      <c r="BB101" s="4">
        <v>0</v>
      </c>
      <c r="BC101" s="4">
        <v>0</v>
      </c>
      <c r="BD101" s="4">
        <v>1</v>
      </c>
      <c r="BE101" s="4"/>
      <c r="BF101" s="9">
        <v>4</v>
      </c>
      <c r="BJ101" t="s">
        <v>277</v>
      </c>
      <c r="BK101">
        <v>24</v>
      </c>
      <c r="BL101" t="s">
        <v>209</v>
      </c>
    </row>
    <row r="102" spans="2:65" x14ac:dyDescent="0.35">
      <c r="B102">
        <v>100</v>
      </c>
      <c r="C102">
        <v>517</v>
      </c>
      <c r="D102">
        <v>1</v>
      </c>
      <c r="F102">
        <v>1</v>
      </c>
      <c r="I102">
        <v>6</v>
      </c>
      <c r="J102">
        <v>5</v>
      </c>
      <c r="M102">
        <v>5</v>
      </c>
      <c r="N102">
        <v>5</v>
      </c>
      <c r="O102">
        <v>2</v>
      </c>
      <c r="P102">
        <v>1</v>
      </c>
      <c r="S102">
        <v>2</v>
      </c>
      <c r="T102">
        <v>1</v>
      </c>
      <c r="X102">
        <v>2</v>
      </c>
      <c r="Y102">
        <v>2</v>
      </c>
      <c r="Z102">
        <v>2</v>
      </c>
      <c r="AA102">
        <v>2</v>
      </c>
      <c r="AB102">
        <v>8</v>
      </c>
      <c r="AC102">
        <v>1</v>
      </c>
      <c r="AD102">
        <v>2</v>
      </c>
      <c r="AE102">
        <v>3</v>
      </c>
      <c r="AF102">
        <v>2000</v>
      </c>
      <c r="AG102">
        <v>2</v>
      </c>
      <c r="AH102">
        <v>7</v>
      </c>
      <c r="AI102">
        <v>1</v>
      </c>
      <c r="AK102">
        <v>1</v>
      </c>
      <c r="AL102">
        <v>1</v>
      </c>
      <c r="AM102">
        <v>1</v>
      </c>
      <c r="AN102">
        <v>1</v>
      </c>
      <c r="AO102">
        <v>4</v>
      </c>
      <c r="AP102">
        <v>1</v>
      </c>
      <c r="AQ102">
        <v>6</v>
      </c>
      <c r="AR102">
        <v>5</v>
      </c>
      <c r="AS102">
        <v>5</v>
      </c>
      <c r="AT102">
        <v>3</v>
      </c>
      <c r="AU102">
        <v>15</v>
      </c>
      <c r="AV102">
        <v>1</v>
      </c>
      <c r="AW102" t="s">
        <v>117</v>
      </c>
      <c r="AX102" s="5"/>
      <c r="AY102" s="5"/>
      <c r="AZ102" s="5">
        <v>0</v>
      </c>
      <c r="BA102" s="5">
        <v>1</v>
      </c>
      <c r="BB102" s="4">
        <v>0</v>
      </c>
      <c r="BC102" s="4">
        <v>0</v>
      </c>
      <c r="BD102" s="4"/>
      <c r="BE102" s="4"/>
      <c r="BF102" s="9">
        <v>4</v>
      </c>
      <c r="BJ102" t="s">
        <v>277</v>
      </c>
      <c r="BK102">
        <v>24</v>
      </c>
      <c r="BL102" t="s">
        <v>209</v>
      </c>
      <c r="BM102" t="s">
        <v>252</v>
      </c>
    </row>
    <row r="103" spans="2:65" x14ac:dyDescent="0.35">
      <c r="B103">
        <v>100</v>
      </c>
      <c r="C103">
        <v>373</v>
      </c>
      <c r="D103">
        <v>1</v>
      </c>
      <c r="F103">
        <v>1</v>
      </c>
      <c r="I103">
        <v>5</v>
      </c>
      <c r="J103">
        <v>5</v>
      </c>
      <c r="K103">
        <v>2</v>
      </c>
      <c r="L103">
        <v>2</v>
      </c>
      <c r="O103">
        <v>3</v>
      </c>
      <c r="P103">
        <v>3</v>
      </c>
      <c r="S103">
        <v>3</v>
      </c>
      <c r="T103">
        <v>3</v>
      </c>
      <c r="X103">
        <v>2</v>
      </c>
      <c r="Y103">
        <v>2</v>
      </c>
      <c r="Z103">
        <v>3</v>
      </c>
      <c r="AA103">
        <v>3</v>
      </c>
      <c r="AB103">
        <v>10</v>
      </c>
      <c r="AC103">
        <v>1</v>
      </c>
      <c r="AD103">
        <v>1</v>
      </c>
      <c r="AE103">
        <v>2</v>
      </c>
      <c r="AF103">
        <v>1000</v>
      </c>
      <c r="AG103" s="8">
        <v>6</v>
      </c>
      <c r="AH103">
        <v>9</v>
      </c>
      <c r="AI103">
        <v>1</v>
      </c>
      <c r="AK103">
        <v>2</v>
      </c>
      <c r="AL103">
        <v>2</v>
      </c>
      <c r="AM103">
        <v>2</v>
      </c>
      <c r="AN103">
        <v>2</v>
      </c>
      <c r="AO103">
        <v>8</v>
      </c>
      <c r="AP103">
        <v>1</v>
      </c>
      <c r="AQ103">
        <v>6</v>
      </c>
      <c r="AR103">
        <v>3</v>
      </c>
      <c r="AS103">
        <v>2</v>
      </c>
      <c r="AT103">
        <v>2</v>
      </c>
      <c r="AU103">
        <v>9</v>
      </c>
      <c r="AV103">
        <v>1</v>
      </c>
      <c r="AX103" s="5"/>
      <c r="AY103" s="5">
        <v>0</v>
      </c>
      <c r="AZ103" s="5">
        <v>0</v>
      </c>
      <c r="BA103" s="5">
        <v>0</v>
      </c>
      <c r="BB103" s="4">
        <v>0</v>
      </c>
      <c r="BC103" s="4"/>
      <c r="BD103" s="4"/>
      <c r="BE103" s="4"/>
      <c r="BF103" s="9">
        <v>4</v>
      </c>
      <c r="BJ103" t="s">
        <v>277</v>
      </c>
      <c r="BK103">
        <v>24</v>
      </c>
      <c r="BL103" t="s">
        <v>209</v>
      </c>
    </row>
    <row r="104" spans="2:65" x14ac:dyDescent="0.35">
      <c r="B104">
        <v>100</v>
      </c>
      <c r="C104">
        <v>598</v>
      </c>
      <c r="D104">
        <v>1</v>
      </c>
      <c r="F104">
        <v>1</v>
      </c>
      <c r="I104">
        <v>2</v>
      </c>
      <c r="J104">
        <v>1</v>
      </c>
      <c r="K104">
        <v>1</v>
      </c>
      <c r="L104">
        <v>2</v>
      </c>
      <c r="O104">
        <v>6</v>
      </c>
      <c r="P104">
        <v>6</v>
      </c>
      <c r="S104">
        <v>5</v>
      </c>
      <c r="T104">
        <v>4</v>
      </c>
      <c r="X104">
        <v>2</v>
      </c>
      <c r="Y104">
        <v>1</v>
      </c>
      <c r="Z104">
        <v>2</v>
      </c>
      <c r="AA104">
        <v>3</v>
      </c>
      <c r="AB104">
        <v>8</v>
      </c>
      <c r="AC104">
        <v>1</v>
      </c>
      <c r="AD104">
        <v>1</v>
      </c>
      <c r="AE104">
        <v>1</v>
      </c>
      <c r="AF104">
        <v>1000</v>
      </c>
      <c r="AG104" s="8">
        <v>6</v>
      </c>
      <c r="AH104">
        <v>8</v>
      </c>
      <c r="AI104">
        <v>1</v>
      </c>
      <c r="AK104">
        <v>2</v>
      </c>
      <c r="AL104">
        <v>1</v>
      </c>
      <c r="AM104">
        <v>1</v>
      </c>
      <c r="AN104">
        <v>1</v>
      </c>
      <c r="AO104">
        <v>5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10</v>
      </c>
      <c r="AV104">
        <v>1</v>
      </c>
      <c r="AW104" t="s">
        <v>103</v>
      </c>
      <c r="AX104" s="5"/>
      <c r="AY104" s="5">
        <v>0</v>
      </c>
      <c r="AZ104" s="5">
        <v>0</v>
      </c>
      <c r="BA104" s="5">
        <v>0</v>
      </c>
      <c r="BB104" s="4">
        <v>0</v>
      </c>
      <c r="BC104" s="4"/>
      <c r="BD104" s="4"/>
      <c r="BE104" s="4"/>
      <c r="BF104" s="9">
        <v>4</v>
      </c>
      <c r="BJ104" t="s">
        <v>277</v>
      </c>
      <c r="BK104">
        <v>22</v>
      </c>
      <c r="BL104" t="s">
        <v>229</v>
      </c>
    </row>
    <row r="105" spans="2:65" x14ac:dyDescent="0.35">
      <c r="B105">
        <v>100</v>
      </c>
      <c r="C105">
        <v>317</v>
      </c>
      <c r="D105">
        <v>1</v>
      </c>
      <c r="F105">
        <v>1</v>
      </c>
      <c r="G105">
        <v>2</v>
      </c>
      <c r="H105">
        <v>1</v>
      </c>
      <c r="M105">
        <v>5</v>
      </c>
      <c r="N105">
        <v>5</v>
      </c>
      <c r="Q105">
        <v>2</v>
      </c>
      <c r="R105">
        <v>2</v>
      </c>
      <c r="U105">
        <v>2</v>
      </c>
      <c r="V105">
        <v>1</v>
      </c>
      <c r="X105">
        <v>3</v>
      </c>
      <c r="Y105">
        <v>4</v>
      </c>
      <c r="Z105">
        <v>2</v>
      </c>
      <c r="AA105">
        <v>2</v>
      </c>
      <c r="AB105">
        <v>11</v>
      </c>
      <c r="AC105">
        <v>1</v>
      </c>
      <c r="AD105">
        <v>5</v>
      </c>
      <c r="AE105">
        <v>1</v>
      </c>
      <c r="AF105">
        <v>1600</v>
      </c>
      <c r="AG105">
        <v>2</v>
      </c>
      <c r="AH105">
        <v>8</v>
      </c>
      <c r="AI105">
        <v>1</v>
      </c>
      <c r="AK105">
        <v>3</v>
      </c>
      <c r="AL105">
        <v>4</v>
      </c>
      <c r="AM105">
        <v>4</v>
      </c>
      <c r="AN105">
        <v>4</v>
      </c>
      <c r="AO105">
        <v>15</v>
      </c>
      <c r="AP105">
        <v>1</v>
      </c>
      <c r="AQ105">
        <v>5</v>
      </c>
      <c r="AR105">
        <v>3</v>
      </c>
      <c r="AS105">
        <v>3</v>
      </c>
      <c r="AT105">
        <v>5</v>
      </c>
      <c r="AU105">
        <v>14</v>
      </c>
      <c r="AV105">
        <v>1</v>
      </c>
      <c r="AX105" s="5">
        <v>0</v>
      </c>
      <c r="AY105" s="5"/>
      <c r="AZ105" s="5"/>
      <c r="BA105" s="5"/>
      <c r="BB105" s="4"/>
      <c r="BC105" s="4">
        <v>0</v>
      </c>
      <c r="BD105" s="4">
        <v>0</v>
      </c>
      <c r="BE105" s="4">
        <v>0</v>
      </c>
      <c r="BF105" s="9">
        <v>4</v>
      </c>
      <c r="BJ105" t="s">
        <v>276</v>
      </c>
      <c r="BK105">
        <v>24</v>
      </c>
      <c r="BL105" t="s">
        <v>211</v>
      </c>
    </row>
    <row r="106" spans="2:65" x14ac:dyDescent="0.35">
      <c r="B106">
        <v>97</v>
      </c>
      <c r="C106">
        <v>250277</v>
      </c>
      <c r="D106">
        <v>0</v>
      </c>
      <c r="F106">
        <v>1</v>
      </c>
      <c r="G106">
        <v>2</v>
      </c>
      <c r="H106">
        <v>2</v>
      </c>
      <c r="K106">
        <v>3</v>
      </c>
      <c r="L106">
        <v>3</v>
      </c>
      <c r="Q106">
        <v>6</v>
      </c>
      <c r="R106">
        <v>5</v>
      </c>
      <c r="S106">
        <v>5</v>
      </c>
      <c r="T106">
        <v>5</v>
      </c>
      <c r="X106">
        <v>1</v>
      </c>
      <c r="Y106">
        <v>1</v>
      </c>
      <c r="Z106">
        <v>2</v>
      </c>
      <c r="AA106">
        <v>2</v>
      </c>
      <c r="AB106">
        <v>6</v>
      </c>
      <c r="AC106">
        <v>1</v>
      </c>
      <c r="AD106">
        <v>2</v>
      </c>
      <c r="AE106">
        <v>2</v>
      </c>
      <c r="AF106" t="s">
        <v>89</v>
      </c>
      <c r="AG106">
        <v>6</v>
      </c>
      <c r="AH106">
        <v>10</v>
      </c>
      <c r="AI106">
        <v>1</v>
      </c>
      <c r="AK106">
        <v>3</v>
      </c>
      <c r="AL106">
        <v>2</v>
      </c>
      <c r="AM106">
        <v>2</v>
      </c>
      <c r="AN106">
        <v>3</v>
      </c>
      <c r="AO106">
        <v>10</v>
      </c>
      <c r="AP106">
        <v>1</v>
      </c>
      <c r="AQ106">
        <v>5</v>
      </c>
      <c r="AR106">
        <v>4</v>
      </c>
      <c r="AS106">
        <v>6</v>
      </c>
      <c r="AT106">
        <v>3</v>
      </c>
      <c r="AU106">
        <v>16</v>
      </c>
      <c r="AV106">
        <v>0</v>
      </c>
      <c r="AW106" t="s">
        <v>176</v>
      </c>
      <c r="AX106" s="5">
        <v>0</v>
      </c>
      <c r="AY106" s="5">
        <v>0</v>
      </c>
      <c r="AZ106" s="5"/>
      <c r="BA106" s="5">
        <v>1</v>
      </c>
      <c r="BB106" s="4"/>
      <c r="BC106" s="4"/>
      <c r="BD106" s="4">
        <v>0</v>
      </c>
      <c r="BE106" s="4"/>
      <c r="BF106" s="9">
        <v>4</v>
      </c>
      <c r="BJ106" t="s">
        <v>277</v>
      </c>
      <c r="BK106">
        <v>24</v>
      </c>
      <c r="BL106" t="s">
        <v>209</v>
      </c>
    </row>
    <row r="107" spans="2:65" x14ac:dyDescent="0.35">
      <c r="B107">
        <v>100</v>
      </c>
      <c r="C107">
        <v>284</v>
      </c>
      <c r="D107">
        <v>1</v>
      </c>
      <c r="F107">
        <v>1</v>
      </c>
      <c r="G107">
        <v>2</v>
      </c>
      <c r="H107">
        <v>2</v>
      </c>
      <c r="K107">
        <v>2</v>
      </c>
      <c r="L107">
        <v>2</v>
      </c>
      <c r="O107">
        <v>5</v>
      </c>
      <c r="P107">
        <v>6</v>
      </c>
      <c r="S107">
        <v>1</v>
      </c>
      <c r="T107">
        <v>1</v>
      </c>
      <c r="X107">
        <v>2</v>
      </c>
      <c r="Y107">
        <v>2</v>
      </c>
      <c r="Z107">
        <v>3</v>
      </c>
      <c r="AA107">
        <v>2</v>
      </c>
      <c r="AB107">
        <v>9</v>
      </c>
      <c r="AC107">
        <v>1</v>
      </c>
      <c r="AD107">
        <v>1</v>
      </c>
      <c r="AE107">
        <v>2</v>
      </c>
      <c r="AF107">
        <v>2000</v>
      </c>
      <c r="AG107">
        <v>2</v>
      </c>
      <c r="AH107">
        <v>5</v>
      </c>
      <c r="AI107">
        <v>1</v>
      </c>
      <c r="AK107">
        <v>2</v>
      </c>
      <c r="AL107">
        <v>2</v>
      </c>
      <c r="AM107">
        <v>1</v>
      </c>
      <c r="AN107">
        <v>2</v>
      </c>
      <c r="AO107">
        <v>7</v>
      </c>
      <c r="AP107">
        <v>1</v>
      </c>
      <c r="AQ107">
        <v>6</v>
      </c>
      <c r="AR107">
        <v>5</v>
      </c>
      <c r="AS107">
        <v>5</v>
      </c>
      <c r="AT107">
        <v>4</v>
      </c>
      <c r="AU107">
        <v>16</v>
      </c>
      <c r="AV107">
        <v>0</v>
      </c>
      <c r="AW107" t="s">
        <v>177</v>
      </c>
      <c r="AX107" s="5">
        <v>0</v>
      </c>
      <c r="AY107" s="5">
        <v>0</v>
      </c>
      <c r="AZ107" s="5">
        <v>1</v>
      </c>
      <c r="BA107" s="5">
        <v>1</v>
      </c>
      <c r="BB107" s="4"/>
      <c r="BC107" s="4"/>
      <c r="BD107" s="4"/>
      <c r="BE107" s="4"/>
      <c r="BF107" s="9">
        <v>4</v>
      </c>
      <c r="BJ107" t="s">
        <v>277</v>
      </c>
      <c r="BK107">
        <v>51</v>
      </c>
      <c r="BL107" t="s">
        <v>212</v>
      </c>
      <c r="BM107" t="s">
        <v>267</v>
      </c>
    </row>
    <row r="108" spans="2:65" x14ac:dyDescent="0.35">
      <c r="B108">
        <v>100</v>
      </c>
      <c r="C108">
        <v>237</v>
      </c>
      <c r="D108">
        <v>1</v>
      </c>
      <c r="F108">
        <v>1</v>
      </c>
      <c r="I108">
        <v>5</v>
      </c>
      <c r="J108">
        <v>3</v>
      </c>
      <c r="M108">
        <v>4</v>
      </c>
      <c r="N108">
        <v>4</v>
      </c>
      <c r="O108">
        <v>5</v>
      </c>
      <c r="P108">
        <v>6</v>
      </c>
      <c r="U108">
        <v>4</v>
      </c>
      <c r="V108">
        <v>4</v>
      </c>
      <c r="X108">
        <v>1</v>
      </c>
      <c r="Y108">
        <v>1</v>
      </c>
      <c r="Z108">
        <v>1</v>
      </c>
      <c r="AA108">
        <v>1</v>
      </c>
      <c r="AB108">
        <v>4</v>
      </c>
      <c r="AC108">
        <v>1</v>
      </c>
      <c r="AD108">
        <v>1</v>
      </c>
      <c r="AE108">
        <v>1</v>
      </c>
      <c r="AF108" t="s">
        <v>90</v>
      </c>
      <c r="AG108">
        <v>2</v>
      </c>
      <c r="AH108">
        <v>4</v>
      </c>
      <c r="AI108">
        <v>1</v>
      </c>
      <c r="AK108">
        <v>3</v>
      </c>
      <c r="AL108">
        <v>3</v>
      </c>
      <c r="AM108">
        <v>4</v>
      </c>
      <c r="AN108">
        <v>3</v>
      </c>
      <c r="AO108">
        <v>13</v>
      </c>
      <c r="AP108">
        <v>1</v>
      </c>
      <c r="AQ108">
        <v>6</v>
      </c>
      <c r="AR108">
        <v>4</v>
      </c>
      <c r="AS108">
        <v>3</v>
      </c>
      <c r="AT108">
        <v>3</v>
      </c>
      <c r="AU108">
        <v>12</v>
      </c>
      <c r="AV108">
        <v>1</v>
      </c>
      <c r="AX108" s="5"/>
      <c r="AY108" s="5"/>
      <c r="AZ108" s="5">
        <v>0</v>
      </c>
      <c r="BA108" s="5"/>
      <c r="BB108" s="4">
        <v>0</v>
      </c>
      <c r="BC108" s="4">
        <v>0</v>
      </c>
      <c r="BD108" s="4"/>
      <c r="BE108" s="4">
        <v>0</v>
      </c>
      <c r="BF108" s="9">
        <v>4</v>
      </c>
      <c r="BJ108" t="s">
        <v>276</v>
      </c>
      <c r="BK108">
        <v>23</v>
      </c>
      <c r="BL108" t="s">
        <v>209</v>
      </c>
    </row>
    <row r="109" spans="2:65" x14ac:dyDescent="0.35">
      <c r="B109">
        <v>100</v>
      </c>
      <c r="C109">
        <v>292</v>
      </c>
      <c r="D109">
        <v>1</v>
      </c>
      <c r="F109">
        <v>1</v>
      </c>
      <c r="I109">
        <v>4</v>
      </c>
      <c r="J109">
        <v>2</v>
      </c>
      <c r="M109">
        <v>5</v>
      </c>
      <c r="N109">
        <v>5</v>
      </c>
      <c r="Q109">
        <v>2</v>
      </c>
      <c r="R109">
        <v>1</v>
      </c>
      <c r="S109">
        <v>2</v>
      </c>
      <c r="T109">
        <v>3</v>
      </c>
      <c r="X109">
        <v>2</v>
      </c>
      <c r="Y109">
        <v>3</v>
      </c>
      <c r="Z109">
        <v>4</v>
      </c>
      <c r="AA109">
        <v>3</v>
      </c>
      <c r="AB109">
        <v>12</v>
      </c>
      <c r="AC109">
        <v>1</v>
      </c>
      <c r="AD109">
        <v>3</v>
      </c>
      <c r="AE109">
        <v>2</v>
      </c>
      <c r="AF109">
        <v>2500</v>
      </c>
      <c r="AG109">
        <v>2</v>
      </c>
      <c r="AH109">
        <v>7</v>
      </c>
      <c r="AI109">
        <v>1</v>
      </c>
      <c r="AK109">
        <v>2</v>
      </c>
      <c r="AL109">
        <v>6</v>
      </c>
      <c r="AM109">
        <v>6</v>
      </c>
      <c r="AN109">
        <v>6</v>
      </c>
      <c r="AO109">
        <v>20</v>
      </c>
      <c r="AP109">
        <v>0</v>
      </c>
      <c r="AQ109">
        <v>2</v>
      </c>
      <c r="AR109">
        <v>6</v>
      </c>
      <c r="AS109">
        <v>6</v>
      </c>
      <c r="AT109">
        <v>6</v>
      </c>
      <c r="AU109">
        <v>24</v>
      </c>
      <c r="AV109">
        <v>0</v>
      </c>
      <c r="AW109" t="s">
        <v>178</v>
      </c>
      <c r="AX109" s="5"/>
      <c r="AY109" s="5"/>
      <c r="AZ109" s="5"/>
      <c r="BA109" s="5">
        <v>0</v>
      </c>
      <c r="BB109" s="4">
        <v>0</v>
      </c>
      <c r="BC109" s="4">
        <v>0</v>
      </c>
      <c r="BD109" s="4">
        <v>1</v>
      </c>
      <c r="BE109" s="4"/>
      <c r="BF109" s="9">
        <v>4</v>
      </c>
      <c r="BJ109" t="s">
        <v>276</v>
      </c>
      <c r="BK109">
        <v>27</v>
      </c>
      <c r="BL109" t="s">
        <v>230</v>
      </c>
      <c r="BM109" t="s">
        <v>252</v>
      </c>
    </row>
    <row r="110" spans="2:65" x14ac:dyDescent="0.35">
      <c r="B110">
        <v>100</v>
      </c>
      <c r="C110">
        <v>208</v>
      </c>
      <c r="D110">
        <v>1</v>
      </c>
      <c r="F110">
        <v>1</v>
      </c>
      <c r="G110">
        <v>5</v>
      </c>
      <c r="H110">
        <v>4</v>
      </c>
      <c r="M110">
        <v>4</v>
      </c>
      <c r="N110">
        <v>3</v>
      </c>
      <c r="Q110">
        <v>5</v>
      </c>
      <c r="R110">
        <v>6</v>
      </c>
      <c r="S110">
        <v>5</v>
      </c>
      <c r="T110">
        <v>5</v>
      </c>
      <c r="X110">
        <v>1</v>
      </c>
      <c r="Y110">
        <v>2</v>
      </c>
      <c r="Z110">
        <v>4</v>
      </c>
      <c r="AA110">
        <v>2</v>
      </c>
      <c r="AB110">
        <v>9</v>
      </c>
      <c r="AC110">
        <v>1</v>
      </c>
      <c r="AD110">
        <v>1</v>
      </c>
      <c r="AE110">
        <v>1</v>
      </c>
      <c r="AF110">
        <v>2200</v>
      </c>
      <c r="AG110">
        <v>2</v>
      </c>
      <c r="AH110">
        <v>4</v>
      </c>
      <c r="AI110">
        <v>1</v>
      </c>
      <c r="AK110">
        <v>5</v>
      </c>
      <c r="AL110">
        <v>4</v>
      </c>
      <c r="AM110">
        <v>5</v>
      </c>
      <c r="AN110">
        <v>5</v>
      </c>
      <c r="AO110">
        <v>19</v>
      </c>
      <c r="AP110">
        <v>0</v>
      </c>
      <c r="AQ110">
        <v>4</v>
      </c>
      <c r="AR110">
        <v>5</v>
      </c>
      <c r="AS110">
        <v>7</v>
      </c>
      <c r="AT110">
        <v>4</v>
      </c>
      <c r="AU110">
        <v>20</v>
      </c>
      <c r="AV110">
        <v>0</v>
      </c>
      <c r="AW110" t="s">
        <v>129</v>
      </c>
      <c r="AX110" s="5">
        <v>0</v>
      </c>
      <c r="AY110" s="5"/>
      <c r="AZ110" s="5"/>
      <c r="BA110" s="5">
        <v>0</v>
      </c>
      <c r="BB110" s="4"/>
      <c r="BC110" s="4">
        <v>0</v>
      </c>
      <c r="BD110" s="4">
        <v>0</v>
      </c>
      <c r="BE110" s="4"/>
      <c r="BF110" s="9">
        <v>4</v>
      </c>
      <c r="BJ110" t="s">
        <v>276</v>
      </c>
      <c r="BK110">
        <v>24</v>
      </c>
      <c r="BL110" t="s">
        <v>209</v>
      </c>
    </row>
    <row r="111" spans="2:65" x14ac:dyDescent="0.35">
      <c r="B111">
        <v>100</v>
      </c>
      <c r="C111">
        <v>593</v>
      </c>
      <c r="D111">
        <v>1</v>
      </c>
      <c r="F111">
        <v>1</v>
      </c>
      <c r="I111">
        <v>3</v>
      </c>
      <c r="J111">
        <v>2</v>
      </c>
      <c r="M111">
        <v>3</v>
      </c>
      <c r="N111">
        <v>4</v>
      </c>
      <c r="O111">
        <v>4</v>
      </c>
      <c r="P111">
        <v>5</v>
      </c>
      <c r="S111">
        <v>1</v>
      </c>
      <c r="T111">
        <v>1</v>
      </c>
      <c r="X111">
        <v>3</v>
      </c>
      <c r="Y111">
        <v>3</v>
      </c>
      <c r="Z111">
        <v>7</v>
      </c>
      <c r="AA111">
        <v>4</v>
      </c>
      <c r="AB111">
        <v>17</v>
      </c>
      <c r="AC111">
        <v>0</v>
      </c>
      <c r="AD111">
        <v>2</v>
      </c>
      <c r="AE111">
        <v>3</v>
      </c>
      <c r="AF111" t="s">
        <v>91</v>
      </c>
      <c r="AG111">
        <v>2</v>
      </c>
      <c r="AH111">
        <v>7</v>
      </c>
      <c r="AI111">
        <v>1</v>
      </c>
      <c r="AK111">
        <v>2</v>
      </c>
      <c r="AL111">
        <v>2</v>
      </c>
      <c r="AM111">
        <v>1</v>
      </c>
      <c r="AN111">
        <v>2</v>
      </c>
      <c r="AO111">
        <v>7</v>
      </c>
      <c r="AP111">
        <v>1</v>
      </c>
      <c r="AQ111">
        <v>5</v>
      </c>
      <c r="AR111">
        <v>4</v>
      </c>
      <c r="AS111">
        <v>2</v>
      </c>
      <c r="AT111">
        <v>3</v>
      </c>
      <c r="AU111">
        <v>12</v>
      </c>
      <c r="AV111">
        <v>1</v>
      </c>
      <c r="AW111" t="s">
        <v>179</v>
      </c>
      <c r="AX111" s="5"/>
      <c r="AY111" s="5"/>
      <c r="AZ111" s="5">
        <v>0</v>
      </c>
      <c r="BA111" s="5">
        <v>1</v>
      </c>
      <c r="BB111" s="4">
        <v>1</v>
      </c>
      <c r="BC111" s="4">
        <v>0</v>
      </c>
      <c r="BD111" s="4"/>
      <c r="BE111" s="4"/>
      <c r="BF111" s="9">
        <v>4</v>
      </c>
      <c r="BJ111" t="s">
        <v>276</v>
      </c>
      <c r="BK111">
        <v>24</v>
      </c>
      <c r="BL111" t="s">
        <v>209</v>
      </c>
    </row>
    <row r="112" spans="2:65" x14ac:dyDescent="0.35">
      <c r="B112">
        <v>100</v>
      </c>
      <c r="C112">
        <v>186</v>
      </c>
      <c r="D112">
        <v>1</v>
      </c>
      <c r="F112">
        <v>1</v>
      </c>
      <c r="I112">
        <v>6</v>
      </c>
      <c r="J112">
        <v>7</v>
      </c>
      <c r="K112">
        <v>1</v>
      </c>
      <c r="L112">
        <v>2</v>
      </c>
      <c r="O112">
        <v>1</v>
      </c>
      <c r="P112">
        <v>1</v>
      </c>
      <c r="U112">
        <v>3</v>
      </c>
      <c r="V112">
        <v>2</v>
      </c>
      <c r="X112">
        <v>2</v>
      </c>
      <c r="Y112">
        <v>1</v>
      </c>
      <c r="Z112">
        <v>2</v>
      </c>
      <c r="AA112">
        <v>2</v>
      </c>
      <c r="AB112">
        <v>7</v>
      </c>
      <c r="AC112">
        <v>1</v>
      </c>
      <c r="AD112">
        <v>3</v>
      </c>
      <c r="AE112">
        <v>2</v>
      </c>
      <c r="AF112">
        <v>2000</v>
      </c>
      <c r="AG112">
        <v>2</v>
      </c>
      <c r="AH112">
        <v>7</v>
      </c>
      <c r="AI112">
        <v>1</v>
      </c>
      <c r="AK112">
        <v>1</v>
      </c>
      <c r="AL112">
        <v>2</v>
      </c>
      <c r="AM112">
        <v>2</v>
      </c>
      <c r="AN112">
        <v>3</v>
      </c>
      <c r="AO112">
        <v>8</v>
      </c>
      <c r="AP112">
        <v>1</v>
      </c>
      <c r="AQ112">
        <v>7</v>
      </c>
      <c r="AR112">
        <v>2</v>
      </c>
      <c r="AS112">
        <v>2</v>
      </c>
      <c r="AT112">
        <v>2</v>
      </c>
      <c r="AU112">
        <v>7</v>
      </c>
      <c r="AV112">
        <v>1</v>
      </c>
      <c r="AW112" t="s">
        <v>180</v>
      </c>
      <c r="AX112" s="5"/>
      <c r="AY112" s="5">
        <v>1</v>
      </c>
      <c r="AZ112" s="5">
        <v>1</v>
      </c>
      <c r="BA112" s="5"/>
      <c r="BB112" s="4">
        <v>1</v>
      </c>
      <c r="BC112" s="4"/>
      <c r="BD112" s="4"/>
      <c r="BE112" s="4">
        <v>1</v>
      </c>
      <c r="BF112" s="9">
        <v>4</v>
      </c>
      <c r="BJ112" t="s">
        <v>276</v>
      </c>
      <c r="BK112">
        <v>23</v>
      </c>
      <c r="BL112" t="s">
        <v>209</v>
      </c>
    </row>
    <row r="113" spans="2:65" x14ac:dyDescent="0.35">
      <c r="B113">
        <v>97</v>
      </c>
      <c r="C113">
        <v>479</v>
      </c>
      <c r="D113">
        <v>0</v>
      </c>
      <c r="F113">
        <v>1</v>
      </c>
      <c r="G113">
        <v>3</v>
      </c>
      <c r="H113">
        <v>2</v>
      </c>
      <c r="K113">
        <v>2</v>
      </c>
      <c r="L113">
        <v>2</v>
      </c>
      <c r="Q113">
        <v>4</v>
      </c>
      <c r="R113">
        <v>3</v>
      </c>
      <c r="S113">
        <v>5</v>
      </c>
      <c r="T113">
        <v>4</v>
      </c>
      <c r="X113">
        <v>4</v>
      </c>
      <c r="Y113">
        <v>4</v>
      </c>
      <c r="Z113">
        <v>4</v>
      </c>
      <c r="AA113">
        <v>4</v>
      </c>
      <c r="AB113">
        <v>16</v>
      </c>
      <c r="AC113">
        <v>0</v>
      </c>
      <c r="AD113">
        <v>3</v>
      </c>
      <c r="AE113">
        <v>4</v>
      </c>
      <c r="AF113">
        <v>2000</v>
      </c>
      <c r="AG113">
        <v>2</v>
      </c>
      <c r="AH113">
        <v>9</v>
      </c>
      <c r="AI113">
        <v>1</v>
      </c>
      <c r="AK113">
        <v>4</v>
      </c>
      <c r="AL113">
        <v>4</v>
      </c>
      <c r="AM113">
        <v>4</v>
      </c>
      <c r="AN113">
        <v>4</v>
      </c>
      <c r="AO113">
        <v>16</v>
      </c>
      <c r="AP113">
        <v>0</v>
      </c>
      <c r="AQ113">
        <v>5</v>
      </c>
      <c r="AR113">
        <v>3</v>
      </c>
      <c r="AS113">
        <v>4</v>
      </c>
      <c r="AT113">
        <v>5</v>
      </c>
      <c r="AU113">
        <v>15</v>
      </c>
      <c r="AV113">
        <v>1</v>
      </c>
      <c r="AW113" t="s">
        <v>182</v>
      </c>
      <c r="AX113" s="5">
        <v>0</v>
      </c>
      <c r="AY113" s="5">
        <v>0</v>
      </c>
      <c r="AZ113" s="5"/>
      <c r="BA113" s="5">
        <v>0</v>
      </c>
      <c r="BB113" s="4"/>
      <c r="BC113" s="4"/>
      <c r="BD113" s="4">
        <v>0</v>
      </c>
      <c r="BE113" s="4"/>
      <c r="BF113" s="9">
        <v>4</v>
      </c>
      <c r="BJ113" t="s">
        <v>277</v>
      </c>
      <c r="BK113">
        <v>21</v>
      </c>
      <c r="BL113" t="s">
        <v>228</v>
      </c>
    </row>
    <row r="114" spans="2:65" x14ac:dyDescent="0.35">
      <c r="B114">
        <v>100</v>
      </c>
      <c r="C114">
        <v>129</v>
      </c>
      <c r="D114">
        <v>1</v>
      </c>
      <c r="F114">
        <v>1</v>
      </c>
      <c r="I114">
        <v>7</v>
      </c>
      <c r="J114">
        <v>6</v>
      </c>
      <c r="M114">
        <v>6</v>
      </c>
      <c r="N114">
        <v>7</v>
      </c>
      <c r="Q114">
        <v>6</v>
      </c>
      <c r="R114">
        <v>6</v>
      </c>
      <c r="S114">
        <v>2</v>
      </c>
      <c r="T114">
        <v>1</v>
      </c>
      <c r="X114">
        <v>2</v>
      </c>
      <c r="Y114">
        <v>3</v>
      </c>
      <c r="Z114">
        <v>3</v>
      </c>
      <c r="AA114">
        <v>2</v>
      </c>
      <c r="AB114">
        <v>10</v>
      </c>
      <c r="AC114">
        <v>1</v>
      </c>
      <c r="AD114">
        <v>3</v>
      </c>
      <c r="AE114">
        <v>6</v>
      </c>
      <c r="AF114">
        <v>1800</v>
      </c>
      <c r="AG114">
        <v>2</v>
      </c>
      <c r="AH114">
        <v>11</v>
      </c>
      <c r="AI114">
        <v>1</v>
      </c>
      <c r="AK114">
        <v>2</v>
      </c>
      <c r="AL114">
        <v>2</v>
      </c>
      <c r="AM114">
        <v>3</v>
      </c>
      <c r="AN114">
        <v>2</v>
      </c>
      <c r="AO114">
        <v>9</v>
      </c>
      <c r="AP114">
        <v>1</v>
      </c>
      <c r="AQ114">
        <v>6</v>
      </c>
      <c r="AR114">
        <v>3</v>
      </c>
      <c r="AS114">
        <v>6</v>
      </c>
      <c r="AT114">
        <v>2</v>
      </c>
      <c r="AU114">
        <v>13</v>
      </c>
      <c r="AV114">
        <v>1</v>
      </c>
      <c r="AW114" t="s">
        <v>183</v>
      </c>
      <c r="AX114" s="5"/>
      <c r="AY114" s="5"/>
      <c r="AZ114" s="5"/>
      <c r="BA114" s="5">
        <v>0</v>
      </c>
      <c r="BB114" s="4">
        <v>0</v>
      </c>
      <c r="BC114" s="4">
        <v>1</v>
      </c>
      <c r="BD114" s="4">
        <v>1</v>
      </c>
      <c r="BE114" s="4"/>
      <c r="BF114" s="9">
        <v>4</v>
      </c>
      <c r="BJ114" t="s">
        <v>276</v>
      </c>
      <c r="BK114">
        <v>24</v>
      </c>
      <c r="BL114" t="s">
        <v>209</v>
      </c>
    </row>
    <row r="115" spans="2:65" x14ac:dyDescent="0.35">
      <c r="B115">
        <v>100</v>
      </c>
      <c r="C115">
        <v>812</v>
      </c>
      <c r="D115">
        <v>1</v>
      </c>
      <c r="F115">
        <v>1</v>
      </c>
      <c r="I115">
        <v>3</v>
      </c>
      <c r="J115">
        <v>2</v>
      </c>
      <c r="K115">
        <v>3</v>
      </c>
      <c r="L115">
        <v>2</v>
      </c>
      <c r="O115">
        <v>2</v>
      </c>
      <c r="P115">
        <v>1</v>
      </c>
      <c r="U115">
        <v>1</v>
      </c>
      <c r="V115">
        <v>1</v>
      </c>
      <c r="X115">
        <v>3</v>
      </c>
      <c r="Y115">
        <v>2</v>
      </c>
      <c r="Z115">
        <v>3</v>
      </c>
      <c r="AA115">
        <v>2</v>
      </c>
      <c r="AB115">
        <v>10</v>
      </c>
      <c r="AC115">
        <v>1</v>
      </c>
      <c r="AD115">
        <v>2</v>
      </c>
      <c r="AE115">
        <v>3</v>
      </c>
      <c r="AF115">
        <v>2200</v>
      </c>
      <c r="AG115">
        <v>2</v>
      </c>
      <c r="AH115">
        <v>7</v>
      </c>
      <c r="AI115">
        <v>1</v>
      </c>
      <c r="AK115">
        <v>4</v>
      </c>
      <c r="AL115">
        <v>3</v>
      </c>
      <c r="AM115">
        <v>4</v>
      </c>
      <c r="AN115">
        <v>3</v>
      </c>
      <c r="AO115">
        <v>14</v>
      </c>
      <c r="AP115">
        <v>1</v>
      </c>
      <c r="AQ115">
        <v>4</v>
      </c>
      <c r="AR115">
        <v>1</v>
      </c>
      <c r="AS115">
        <v>2</v>
      </c>
      <c r="AT115">
        <v>1</v>
      </c>
      <c r="AU115">
        <v>8</v>
      </c>
      <c r="AV115">
        <v>1</v>
      </c>
      <c r="AW115" t="s">
        <v>184</v>
      </c>
      <c r="AX115" s="5"/>
      <c r="AY115" s="5">
        <v>0</v>
      </c>
      <c r="AZ115" s="5">
        <v>0</v>
      </c>
      <c r="BA115" s="5"/>
      <c r="BB115" s="4">
        <v>1</v>
      </c>
      <c r="BC115" s="4"/>
      <c r="BD115" s="4"/>
      <c r="BE115" s="4">
        <v>1</v>
      </c>
      <c r="BF115" s="9">
        <v>4</v>
      </c>
      <c r="BJ115" t="s">
        <v>276</v>
      </c>
      <c r="BK115">
        <v>80</v>
      </c>
      <c r="BL115" t="s">
        <v>209</v>
      </c>
      <c r="BM115" t="s">
        <v>269</v>
      </c>
    </row>
    <row r="116" spans="2:65" x14ac:dyDescent="0.35">
      <c r="B116">
        <v>100</v>
      </c>
      <c r="C116">
        <v>951</v>
      </c>
      <c r="D116">
        <v>1</v>
      </c>
      <c r="F116">
        <v>1</v>
      </c>
      <c r="G116">
        <v>2</v>
      </c>
      <c r="H116">
        <v>1</v>
      </c>
      <c r="M116">
        <v>4</v>
      </c>
      <c r="N116">
        <v>2</v>
      </c>
      <c r="O116">
        <v>6</v>
      </c>
      <c r="P116">
        <v>5</v>
      </c>
      <c r="S116">
        <v>2</v>
      </c>
      <c r="T116">
        <v>1</v>
      </c>
      <c r="X116">
        <v>1</v>
      </c>
      <c r="Y116">
        <v>1</v>
      </c>
      <c r="Z116">
        <v>2</v>
      </c>
      <c r="AA116">
        <v>2</v>
      </c>
      <c r="AB116">
        <v>6</v>
      </c>
      <c r="AC116">
        <v>1</v>
      </c>
      <c r="AD116">
        <v>4</v>
      </c>
      <c r="AE116">
        <v>1</v>
      </c>
      <c r="AF116">
        <v>2500</v>
      </c>
      <c r="AG116">
        <v>2</v>
      </c>
      <c r="AH116">
        <v>7</v>
      </c>
      <c r="AI116">
        <v>1</v>
      </c>
      <c r="AK116">
        <v>2</v>
      </c>
      <c r="AL116">
        <v>3</v>
      </c>
      <c r="AM116">
        <v>3</v>
      </c>
      <c r="AN116">
        <v>2</v>
      </c>
      <c r="AO116">
        <v>10</v>
      </c>
      <c r="AP116">
        <v>1</v>
      </c>
      <c r="AQ116">
        <v>6</v>
      </c>
      <c r="AR116">
        <v>2</v>
      </c>
      <c r="AS116">
        <v>2</v>
      </c>
      <c r="AT116">
        <v>2</v>
      </c>
      <c r="AU116">
        <v>8</v>
      </c>
      <c r="AV116">
        <v>1</v>
      </c>
      <c r="AW116" t="s">
        <v>185</v>
      </c>
      <c r="AX116" s="5">
        <v>0</v>
      </c>
      <c r="AY116" s="5"/>
      <c r="AZ116" s="5">
        <v>0</v>
      </c>
      <c r="BA116" s="5">
        <v>1</v>
      </c>
      <c r="BB116" s="4"/>
      <c r="BC116" s="4">
        <v>0</v>
      </c>
      <c r="BD116" s="4"/>
      <c r="BE116" s="4"/>
      <c r="BF116" s="9">
        <v>4</v>
      </c>
      <c r="BJ116" t="s">
        <v>276</v>
      </c>
      <c r="BK116">
        <v>77</v>
      </c>
      <c r="BL116" t="s">
        <v>213</v>
      </c>
      <c r="BM116" t="s">
        <v>270</v>
      </c>
    </row>
    <row r="117" spans="2:65" x14ac:dyDescent="0.35">
      <c r="B117">
        <v>97</v>
      </c>
      <c r="C117">
        <v>382</v>
      </c>
      <c r="D117">
        <v>0</v>
      </c>
      <c r="F117">
        <v>1</v>
      </c>
      <c r="G117">
        <v>2</v>
      </c>
      <c r="H117">
        <v>1</v>
      </c>
      <c r="K117">
        <v>4</v>
      </c>
      <c r="L117">
        <v>2</v>
      </c>
      <c r="O117">
        <v>5</v>
      </c>
      <c r="P117">
        <v>3</v>
      </c>
      <c r="U117">
        <v>4</v>
      </c>
      <c r="V117">
        <v>3</v>
      </c>
      <c r="X117">
        <v>3</v>
      </c>
      <c r="Y117">
        <v>2</v>
      </c>
      <c r="Z117">
        <v>2</v>
      </c>
      <c r="AA117">
        <v>2</v>
      </c>
      <c r="AB117">
        <v>9</v>
      </c>
      <c r="AC117">
        <v>1</v>
      </c>
      <c r="AD117">
        <v>5</v>
      </c>
      <c r="AE117">
        <v>3</v>
      </c>
      <c r="AF117">
        <v>2300</v>
      </c>
      <c r="AG117">
        <v>2</v>
      </c>
      <c r="AH117">
        <v>10</v>
      </c>
      <c r="AI117">
        <v>1</v>
      </c>
      <c r="AK117">
        <v>2</v>
      </c>
      <c r="AL117">
        <v>2</v>
      </c>
      <c r="AM117">
        <v>2</v>
      </c>
      <c r="AN117">
        <v>2</v>
      </c>
      <c r="AO117">
        <v>8</v>
      </c>
      <c r="AP117">
        <v>1</v>
      </c>
      <c r="AQ117">
        <v>7</v>
      </c>
      <c r="AR117">
        <v>5</v>
      </c>
      <c r="AS117">
        <v>5</v>
      </c>
      <c r="AT117">
        <v>5</v>
      </c>
      <c r="AU117">
        <v>16</v>
      </c>
      <c r="AV117">
        <v>0</v>
      </c>
      <c r="AW117" t="s">
        <v>186</v>
      </c>
      <c r="AX117" s="5">
        <v>0</v>
      </c>
      <c r="AY117" s="5">
        <v>0</v>
      </c>
      <c r="AZ117" s="5">
        <v>0</v>
      </c>
      <c r="BA117" s="5"/>
      <c r="BB117" s="4"/>
      <c r="BC117" s="4"/>
      <c r="BD117" s="4"/>
      <c r="BE117" s="4">
        <v>0</v>
      </c>
      <c r="BF117" s="9">
        <v>4</v>
      </c>
      <c r="BJ117" t="s">
        <v>277</v>
      </c>
      <c r="BK117">
        <v>24</v>
      </c>
      <c r="BL117" t="s">
        <v>209</v>
      </c>
    </row>
    <row r="118" spans="2:65" x14ac:dyDescent="0.35">
      <c r="B118">
        <v>100</v>
      </c>
      <c r="C118">
        <v>223</v>
      </c>
      <c r="D118">
        <v>1</v>
      </c>
      <c r="F118">
        <v>1</v>
      </c>
      <c r="I118">
        <v>3</v>
      </c>
      <c r="J118">
        <v>6</v>
      </c>
      <c r="M118">
        <v>2</v>
      </c>
      <c r="N118">
        <v>3</v>
      </c>
      <c r="Q118">
        <v>1</v>
      </c>
      <c r="R118">
        <v>2</v>
      </c>
      <c r="S118">
        <v>6</v>
      </c>
      <c r="T118">
        <v>6</v>
      </c>
      <c r="X118">
        <v>2</v>
      </c>
      <c r="Y118">
        <v>2</v>
      </c>
      <c r="Z118">
        <v>1</v>
      </c>
      <c r="AA118">
        <v>2</v>
      </c>
      <c r="AB118">
        <v>7</v>
      </c>
      <c r="AC118">
        <v>1</v>
      </c>
      <c r="AD118">
        <v>2</v>
      </c>
      <c r="AE118">
        <v>2</v>
      </c>
      <c r="AF118">
        <v>4500</v>
      </c>
      <c r="AG118" s="8">
        <v>6</v>
      </c>
      <c r="AH118">
        <v>10</v>
      </c>
      <c r="AI118">
        <v>1</v>
      </c>
      <c r="AK118">
        <v>5</v>
      </c>
      <c r="AL118">
        <v>2</v>
      </c>
      <c r="AM118">
        <v>2</v>
      </c>
      <c r="AN118">
        <v>2</v>
      </c>
      <c r="AO118">
        <v>11</v>
      </c>
      <c r="AP118">
        <v>1</v>
      </c>
      <c r="AQ118">
        <v>4</v>
      </c>
      <c r="AR118">
        <v>4</v>
      </c>
      <c r="AS118">
        <v>6</v>
      </c>
      <c r="AT118">
        <v>2</v>
      </c>
      <c r="AU118">
        <v>16</v>
      </c>
      <c r="AV118">
        <v>0</v>
      </c>
      <c r="AW118" t="s">
        <v>187</v>
      </c>
      <c r="AX118" s="5"/>
      <c r="AY118" s="5"/>
      <c r="AZ118" s="5"/>
      <c r="BA118" s="5">
        <v>0</v>
      </c>
      <c r="BB118" s="4">
        <v>0</v>
      </c>
      <c r="BC118" s="4">
        <v>0</v>
      </c>
      <c r="BD118" s="4">
        <v>0</v>
      </c>
      <c r="BE118" s="4"/>
      <c r="BF118" s="9">
        <v>4</v>
      </c>
      <c r="BJ118" t="s">
        <v>276</v>
      </c>
      <c r="BK118">
        <v>25</v>
      </c>
      <c r="BL118" t="s">
        <v>232</v>
      </c>
    </row>
    <row r="119" spans="2:65" x14ac:dyDescent="0.35">
      <c r="B119">
        <v>100</v>
      </c>
      <c r="C119">
        <v>282</v>
      </c>
      <c r="D119">
        <v>1</v>
      </c>
      <c r="F119">
        <v>1</v>
      </c>
      <c r="I119">
        <v>5</v>
      </c>
      <c r="J119">
        <v>5</v>
      </c>
      <c r="M119">
        <v>6</v>
      </c>
      <c r="N119">
        <v>5</v>
      </c>
      <c r="Q119">
        <v>1</v>
      </c>
      <c r="R119">
        <v>1</v>
      </c>
      <c r="U119">
        <v>3</v>
      </c>
      <c r="V119">
        <v>3</v>
      </c>
      <c r="X119">
        <v>1</v>
      </c>
      <c r="Y119">
        <v>2</v>
      </c>
      <c r="Z119">
        <v>6</v>
      </c>
      <c r="AA119">
        <v>3</v>
      </c>
      <c r="AB119">
        <v>12</v>
      </c>
      <c r="AC119">
        <v>1</v>
      </c>
      <c r="AD119">
        <v>2</v>
      </c>
      <c r="AE119">
        <v>2</v>
      </c>
      <c r="AF119">
        <v>500</v>
      </c>
      <c r="AG119" s="8">
        <v>6</v>
      </c>
      <c r="AH119">
        <v>10</v>
      </c>
      <c r="AI119">
        <v>1</v>
      </c>
      <c r="AK119">
        <v>2</v>
      </c>
      <c r="AL119">
        <v>2</v>
      </c>
      <c r="AM119">
        <v>6</v>
      </c>
      <c r="AN119">
        <v>3</v>
      </c>
      <c r="AO119">
        <v>13</v>
      </c>
      <c r="AP119">
        <v>1</v>
      </c>
      <c r="AQ119">
        <v>6</v>
      </c>
      <c r="AR119">
        <v>5</v>
      </c>
      <c r="AS119">
        <v>6</v>
      </c>
      <c r="AT119">
        <v>2</v>
      </c>
      <c r="AU119">
        <v>15</v>
      </c>
      <c r="AV119">
        <v>1</v>
      </c>
      <c r="AW119" t="s">
        <v>157</v>
      </c>
      <c r="AX119" s="5"/>
      <c r="AY119" s="5"/>
      <c r="AZ119" s="5"/>
      <c r="BA119" s="5"/>
      <c r="BB119" s="4">
        <v>0</v>
      </c>
      <c r="BC119" s="4">
        <v>0</v>
      </c>
      <c r="BD119" s="4">
        <v>0</v>
      </c>
      <c r="BE119" s="4">
        <v>0</v>
      </c>
      <c r="BF119" s="9">
        <v>4</v>
      </c>
      <c r="BJ119" t="s">
        <v>276</v>
      </c>
      <c r="BK119">
        <v>50</v>
      </c>
      <c r="BL119" t="s">
        <v>209</v>
      </c>
      <c r="BM119" t="s">
        <v>271</v>
      </c>
    </row>
    <row r="120" spans="2:65" x14ac:dyDescent="0.35">
      <c r="B120">
        <v>100</v>
      </c>
      <c r="C120">
        <v>715</v>
      </c>
      <c r="D120">
        <v>1</v>
      </c>
      <c r="F120">
        <v>1</v>
      </c>
      <c r="G120">
        <v>5</v>
      </c>
      <c r="H120">
        <v>3</v>
      </c>
      <c r="M120">
        <v>2</v>
      </c>
      <c r="N120">
        <v>2</v>
      </c>
      <c r="O120">
        <v>2</v>
      </c>
      <c r="P120">
        <v>3</v>
      </c>
      <c r="U120">
        <v>6</v>
      </c>
      <c r="V120">
        <v>6</v>
      </c>
      <c r="X120">
        <v>2</v>
      </c>
      <c r="Y120">
        <v>3</v>
      </c>
      <c r="Z120">
        <v>4</v>
      </c>
      <c r="AA120">
        <v>4</v>
      </c>
      <c r="AB120">
        <v>13</v>
      </c>
      <c r="AC120">
        <v>1</v>
      </c>
      <c r="AD120">
        <v>3</v>
      </c>
      <c r="AE120">
        <v>3</v>
      </c>
      <c r="AF120">
        <v>1800</v>
      </c>
      <c r="AG120">
        <v>2</v>
      </c>
      <c r="AH120">
        <v>8</v>
      </c>
      <c r="AI120">
        <v>1</v>
      </c>
      <c r="AK120">
        <v>5</v>
      </c>
      <c r="AL120">
        <v>5</v>
      </c>
      <c r="AM120">
        <v>5</v>
      </c>
      <c r="AN120">
        <v>5</v>
      </c>
      <c r="AO120">
        <v>20</v>
      </c>
      <c r="AP120">
        <v>0</v>
      </c>
      <c r="AQ120">
        <v>7</v>
      </c>
      <c r="AR120">
        <v>3</v>
      </c>
      <c r="AS120">
        <v>2</v>
      </c>
      <c r="AT120">
        <v>3</v>
      </c>
      <c r="AU120">
        <v>9</v>
      </c>
      <c r="AV120">
        <v>1</v>
      </c>
      <c r="AW120" t="s">
        <v>117</v>
      </c>
      <c r="AX120" s="5">
        <v>0</v>
      </c>
      <c r="AY120" s="5"/>
      <c r="AZ120" s="5">
        <v>0</v>
      </c>
      <c r="BA120" s="5"/>
      <c r="BB120" s="4"/>
      <c r="BC120" s="4">
        <v>0</v>
      </c>
      <c r="BD120" s="4"/>
      <c r="BE120" s="4">
        <v>1</v>
      </c>
      <c r="BF120" s="9">
        <v>4</v>
      </c>
      <c r="BJ120" t="s">
        <v>277</v>
      </c>
      <c r="BK120">
        <v>80</v>
      </c>
      <c r="BL120" t="s">
        <v>233</v>
      </c>
    </row>
    <row r="121" spans="2:65" x14ac:dyDescent="0.35">
      <c r="B121">
        <v>100</v>
      </c>
      <c r="C121">
        <v>397</v>
      </c>
      <c r="D121">
        <v>1</v>
      </c>
      <c r="F121">
        <v>1</v>
      </c>
      <c r="G121">
        <v>3</v>
      </c>
      <c r="H121">
        <v>2</v>
      </c>
      <c r="K121">
        <v>2</v>
      </c>
      <c r="L121">
        <v>2</v>
      </c>
      <c r="O121">
        <v>4</v>
      </c>
      <c r="P121">
        <v>4</v>
      </c>
      <c r="S121">
        <v>4</v>
      </c>
      <c r="T121">
        <v>5</v>
      </c>
      <c r="X121">
        <v>3</v>
      </c>
      <c r="Y121">
        <v>4</v>
      </c>
      <c r="Z121">
        <v>1</v>
      </c>
      <c r="AA121">
        <v>3</v>
      </c>
      <c r="AB121">
        <v>11</v>
      </c>
      <c r="AC121">
        <v>1</v>
      </c>
      <c r="AD121">
        <v>1</v>
      </c>
      <c r="AE121">
        <v>4</v>
      </c>
      <c r="AF121" t="s">
        <v>75</v>
      </c>
      <c r="AG121" s="8">
        <v>6</v>
      </c>
      <c r="AH121">
        <v>11</v>
      </c>
      <c r="AI121">
        <v>1</v>
      </c>
      <c r="AK121">
        <v>1</v>
      </c>
      <c r="AL121">
        <v>1</v>
      </c>
      <c r="AM121">
        <v>2</v>
      </c>
      <c r="AN121">
        <v>2</v>
      </c>
      <c r="AO121">
        <v>6</v>
      </c>
      <c r="AP121">
        <v>1</v>
      </c>
      <c r="AQ121">
        <v>7</v>
      </c>
      <c r="AR121">
        <v>3</v>
      </c>
      <c r="AS121">
        <v>4</v>
      </c>
      <c r="AT121">
        <v>2</v>
      </c>
      <c r="AU121">
        <v>10</v>
      </c>
      <c r="AV121">
        <v>1</v>
      </c>
      <c r="AW121" t="s">
        <v>188</v>
      </c>
      <c r="AX121" s="5">
        <v>1</v>
      </c>
      <c r="AY121" s="5">
        <v>1</v>
      </c>
      <c r="AZ121" s="5">
        <v>0</v>
      </c>
      <c r="BA121" s="5">
        <v>1</v>
      </c>
      <c r="BB121" s="4"/>
      <c r="BC121" s="4"/>
      <c r="BD121" s="4"/>
      <c r="BE121" s="4"/>
      <c r="BF121" s="9">
        <v>4</v>
      </c>
      <c r="BJ121" t="s">
        <v>276</v>
      </c>
      <c r="BK121">
        <v>23</v>
      </c>
      <c r="BL121" t="s">
        <v>209</v>
      </c>
    </row>
    <row r="122" spans="2:65" x14ac:dyDescent="0.35">
      <c r="B122">
        <v>100</v>
      </c>
      <c r="C122">
        <v>1137</v>
      </c>
      <c r="D122">
        <v>1</v>
      </c>
      <c r="F122">
        <v>1</v>
      </c>
      <c r="I122">
        <v>4</v>
      </c>
      <c r="J122">
        <v>4</v>
      </c>
      <c r="K122">
        <v>2</v>
      </c>
      <c r="L122">
        <v>2</v>
      </c>
      <c r="Q122">
        <v>3</v>
      </c>
      <c r="R122">
        <v>3</v>
      </c>
      <c r="U122">
        <v>1</v>
      </c>
      <c r="V122">
        <v>1</v>
      </c>
      <c r="X122">
        <v>2</v>
      </c>
      <c r="Y122">
        <v>2</v>
      </c>
      <c r="Z122">
        <v>4</v>
      </c>
      <c r="AA122">
        <v>2</v>
      </c>
      <c r="AB122">
        <v>10</v>
      </c>
      <c r="AC122">
        <v>1</v>
      </c>
      <c r="AD122">
        <v>2</v>
      </c>
      <c r="AE122">
        <v>2</v>
      </c>
      <c r="AF122">
        <v>2000</v>
      </c>
      <c r="AG122">
        <v>2</v>
      </c>
      <c r="AH122">
        <v>6</v>
      </c>
      <c r="AI122">
        <v>1</v>
      </c>
      <c r="AK122">
        <v>1</v>
      </c>
      <c r="AL122">
        <v>1</v>
      </c>
      <c r="AM122">
        <v>4</v>
      </c>
      <c r="AN122">
        <v>1</v>
      </c>
      <c r="AO122">
        <v>7</v>
      </c>
      <c r="AP122">
        <v>1</v>
      </c>
      <c r="AQ122">
        <v>2</v>
      </c>
      <c r="AR122">
        <v>4</v>
      </c>
      <c r="AS122">
        <v>2</v>
      </c>
      <c r="AT122">
        <v>2</v>
      </c>
      <c r="AU122">
        <v>14</v>
      </c>
      <c r="AV122">
        <v>1</v>
      </c>
      <c r="AW122" t="s">
        <v>190</v>
      </c>
      <c r="AX122" s="5"/>
      <c r="AY122" s="5">
        <v>0</v>
      </c>
      <c r="AZ122" s="5"/>
      <c r="BA122" s="5"/>
      <c r="BB122" s="4">
        <v>1</v>
      </c>
      <c r="BC122" s="4"/>
      <c r="BD122" s="4">
        <v>1</v>
      </c>
      <c r="BE122" s="4">
        <v>1</v>
      </c>
      <c r="BF122" s="9">
        <v>4</v>
      </c>
      <c r="BJ122" t="s">
        <v>277</v>
      </c>
      <c r="BK122">
        <v>73</v>
      </c>
      <c r="BL122" t="s">
        <v>209</v>
      </c>
    </row>
    <row r="123" spans="2:65" x14ac:dyDescent="0.35">
      <c r="B123">
        <v>100</v>
      </c>
      <c r="C123">
        <v>277</v>
      </c>
      <c r="D123">
        <v>1</v>
      </c>
      <c r="F123">
        <v>1</v>
      </c>
      <c r="I123">
        <v>6</v>
      </c>
      <c r="J123">
        <v>7</v>
      </c>
      <c r="M123">
        <v>6</v>
      </c>
      <c r="N123">
        <v>7</v>
      </c>
      <c r="O123">
        <v>2</v>
      </c>
      <c r="P123">
        <v>1</v>
      </c>
      <c r="S123">
        <v>3</v>
      </c>
      <c r="T123">
        <v>2</v>
      </c>
      <c r="X123">
        <v>2</v>
      </c>
      <c r="Y123">
        <v>2</v>
      </c>
      <c r="Z123">
        <v>3</v>
      </c>
      <c r="AA123">
        <v>3</v>
      </c>
      <c r="AB123">
        <v>10</v>
      </c>
      <c r="AC123">
        <v>1</v>
      </c>
      <c r="AD123">
        <v>2</v>
      </c>
      <c r="AE123">
        <v>1</v>
      </c>
      <c r="AF123">
        <v>2000</v>
      </c>
      <c r="AG123">
        <v>2</v>
      </c>
      <c r="AH123">
        <v>5</v>
      </c>
      <c r="AI123">
        <v>1</v>
      </c>
      <c r="AK123">
        <v>1</v>
      </c>
      <c r="AL123">
        <v>1</v>
      </c>
      <c r="AM123">
        <v>2</v>
      </c>
      <c r="AN123">
        <v>2</v>
      </c>
      <c r="AO123">
        <v>6</v>
      </c>
      <c r="AP123">
        <v>1</v>
      </c>
      <c r="AQ123">
        <v>7</v>
      </c>
      <c r="AR123">
        <v>1</v>
      </c>
      <c r="AS123">
        <v>3</v>
      </c>
      <c r="AT123">
        <v>2</v>
      </c>
      <c r="AU123">
        <v>7</v>
      </c>
      <c r="AV123">
        <v>1</v>
      </c>
      <c r="AW123" t="s">
        <v>191</v>
      </c>
      <c r="AX123" s="5"/>
      <c r="AY123" s="5"/>
      <c r="AZ123" s="5">
        <v>1</v>
      </c>
      <c r="BA123" s="5">
        <v>1</v>
      </c>
      <c r="BB123" s="4">
        <v>0</v>
      </c>
      <c r="BC123" s="4">
        <v>0</v>
      </c>
      <c r="BD123" s="4"/>
      <c r="BE123" s="4"/>
      <c r="BF123" s="9">
        <v>4</v>
      </c>
      <c r="BJ123" t="s">
        <v>276</v>
      </c>
      <c r="BK123">
        <v>24</v>
      </c>
      <c r="BL123" t="s">
        <v>209</v>
      </c>
    </row>
    <row r="124" spans="2:65" x14ac:dyDescent="0.35">
      <c r="B124">
        <v>100</v>
      </c>
      <c r="C124">
        <v>645</v>
      </c>
      <c r="D124">
        <v>1</v>
      </c>
      <c r="F124">
        <v>1</v>
      </c>
      <c r="G124">
        <v>5</v>
      </c>
      <c r="H124">
        <v>2</v>
      </c>
      <c r="K124">
        <v>2</v>
      </c>
      <c r="L124">
        <v>1</v>
      </c>
      <c r="O124">
        <v>3</v>
      </c>
      <c r="P124">
        <v>6</v>
      </c>
      <c r="S124">
        <v>5</v>
      </c>
      <c r="T124">
        <v>6</v>
      </c>
      <c r="X124">
        <v>1</v>
      </c>
      <c r="Y124">
        <v>1</v>
      </c>
      <c r="Z124">
        <v>1</v>
      </c>
      <c r="AA124">
        <v>1</v>
      </c>
      <c r="AB124">
        <v>4</v>
      </c>
      <c r="AC124">
        <v>1</v>
      </c>
      <c r="AD124">
        <v>1</v>
      </c>
      <c r="AE124">
        <v>1</v>
      </c>
      <c r="AF124">
        <v>2000</v>
      </c>
      <c r="AG124">
        <v>2</v>
      </c>
      <c r="AH124">
        <v>4</v>
      </c>
      <c r="AI124">
        <v>1</v>
      </c>
      <c r="AK124">
        <v>1</v>
      </c>
      <c r="AL124">
        <v>1</v>
      </c>
      <c r="AM124">
        <v>1</v>
      </c>
      <c r="AN124">
        <v>1</v>
      </c>
      <c r="AO124">
        <v>4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10</v>
      </c>
      <c r="AV124">
        <v>1</v>
      </c>
      <c r="AW124" t="s">
        <v>154</v>
      </c>
      <c r="AX124" s="5">
        <v>1</v>
      </c>
      <c r="AY124" s="5">
        <v>0</v>
      </c>
      <c r="AZ124" s="5">
        <v>0</v>
      </c>
      <c r="BA124" s="5">
        <v>0</v>
      </c>
      <c r="BB124" s="4"/>
      <c r="BC124" s="4"/>
      <c r="BD124" s="4"/>
      <c r="BE124" s="4"/>
      <c r="BF124" s="9">
        <v>4</v>
      </c>
      <c r="BJ124" t="s">
        <v>276</v>
      </c>
      <c r="BK124">
        <v>23</v>
      </c>
      <c r="BL124" t="s">
        <v>216</v>
      </c>
    </row>
    <row r="125" spans="2:65" x14ac:dyDescent="0.35">
      <c r="B125">
        <v>100</v>
      </c>
      <c r="C125">
        <v>231</v>
      </c>
      <c r="D125">
        <v>1</v>
      </c>
      <c r="F125">
        <v>1</v>
      </c>
      <c r="G125">
        <v>1</v>
      </c>
      <c r="H125">
        <v>2</v>
      </c>
      <c r="K125">
        <v>1</v>
      </c>
      <c r="L125">
        <v>2</v>
      </c>
      <c r="Q125">
        <v>2</v>
      </c>
      <c r="R125">
        <v>1</v>
      </c>
      <c r="U125">
        <v>1</v>
      </c>
      <c r="V125">
        <v>2</v>
      </c>
      <c r="X125">
        <v>5</v>
      </c>
      <c r="Y125">
        <v>5</v>
      </c>
      <c r="Z125">
        <v>6</v>
      </c>
      <c r="AA125">
        <v>5</v>
      </c>
      <c r="AB125">
        <v>21</v>
      </c>
      <c r="AC125">
        <v>0</v>
      </c>
      <c r="AD125">
        <v>2</v>
      </c>
      <c r="AE125">
        <v>2</v>
      </c>
      <c r="AF125">
        <v>2500</v>
      </c>
      <c r="AG125">
        <v>2</v>
      </c>
      <c r="AH125">
        <v>6</v>
      </c>
      <c r="AI125">
        <v>1</v>
      </c>
      <c r="AK125">
        <v>5</v>
      </c>
      <c r="AL125">
        <v>5</v>
      </c>
      <c r="AM125">
        <v>6</v>
      </c>
      <c r="AN125">
        <v>6</v>
      </c>
      <c r="AO125">
        <v>22</v>
      </c>
      <c r="AP125">
        <v>0</v>
      </c>
      <c r="AQ125">
        <v>4</v>
      </c>
      <c r="AR125">
        <v>5</v>
      </c>
      <c r="AS125">
        <v>7</v>
      </c>
      <c r="AT125">
        <v>2</v>
      </c>
      <c r="AU125">
        <v>18</v>
      </c>
      <c r="AV125">
        <v>0</v>
      </c>
      <c r="AW125" t="s">
        <v>194</v>
      </c>
      <c r="AX125" s="5">
        <v>1</v>
      </c>
      <c r="AY125" s="5">
        <v>0</v>
      </c>
      <c r="AZ125" s="5"/>
      <c r="BA125" s="5"/>
      <c r="BB125" s="4"/>
      <c r="BC125" s="4"/>
      <c r="BD125" s="4">
        <v>1</v>
      </c>
      <c r="BE125" s="4">
        <v>1</v>
      </c>
      <c r="BF125" s="9">
        <v>4</v>
      </c>
      <c r="BJ125" t="s">
        <v>276</v>
      </c>
      <c r="BK125">
        <v>34</v>
      </c>
      <c r="BL125" t="s">
        <v>209</v>
      </c>
    </row>
    <row r="126" spans="2:65" x14ac:dyDescent="0.35">
      <c r="B126">
        <v>100</v>
      </c>
      <c r="C126">
        <v>278</v>
      </c>
      <c r="D126">
        <v>1</v>
      </c>
      <c r="F126">
        <v>1</v>
      </c>
      <c r="I126">
        <v>4</v>
      </c>
      <c r="J126">
        <v>3</v>
      </c>
      <c r="K126">
        <v>1</v>
      </c>
      <c r="L126">
        <v>1</v>
      </c>
      <c r="O126">
        <v>5</v>
      </c>
      <c r="P126">
        <v>4</v>
      </c>
      <c r="U126">
        <v>6</v>
      </c>
      <c r="V126">
        <v>6</v>
      </c>
      <c r="X126">
        <v>1</v>
      </c>
      <c r="Y126">
        <v>1</v>
      </c>
      <c r="Z126">
        <v>3</v>
      </c>
      <c r="AA126">
        <v>2</v>
      </c>
      <c r="AB126">
        <v>7</v>
      </c>
      <c r="AC126">
        <v>1</v>
      </c>
      <c r="AD126">
        <v>2</v>
      </c>
      <c r="AE126">
        <v>1</v>
      </c>
      <c r="AF126">
        <v>2300</v>
      </c>
      <c r="AG126">
        <v>2</v>
      </c>
      <c r="AH126">
        <v>5</v>
      </c>
      <c r="AI126">
        <v>1</v>
      </c>
      <c r="AK126">
        <v>3</v>
      </c>
      <c r="AL126">
        <v>3</v>
      </c>
      <c r="AM126">
        <v>4</v>
      </c>
      <c r="AN126">
        <v>3</v>
      </c>
      <c r="AO126">
        <v>13</v>
      </c>
      <c r="AP126">
        <v>1</v>
      </c>
      <c r="AQ126">
        <v>7</v>
      </c>
      <c r="AR126">
        <v>3</v>
      </c>
      <c r="AS126">
        <v>3</v>
      </c>
      <c r="AT126">
        <v>4</v>
      </c>
      <c r="AU126">
        <v>11</v>
      </c>
      <c r="AV126">
        <v>1</v>
      </c>
      <c r="AW126" t="s">
        <v>195</v>
      </c>
      <c r="AX126" s="5"/>
      <c r="AY126" s="5">
        <v>0</v>
      </c>
      <c r="AZ126" s="5">
        <v>0</v>
      </c>
      <c r="BA126" s="5"/>
      <c r="BB126" s="4">
        <v>0</v>
      </c>
      <c r="BC126" s="4"/>
      <c r="BD126" s="4"/>
      <c r="BE126" s="4">
        <v>1</v>
      </c>
      <c r="BF126" s="9">
        <v>4</v>
      </c>
      <c r="BJ126" t="s">
        <v>276</v>
      </c>
      <c r="BK126">
        <v>24</v>
      </c>
      <c r="BL126" t="s">
        <v>209</v>
      </c>
    </row>
    <row r="127" spans="2:65" x14ac:dyDescent="0.35">
      <c r="B127">
        <v>100</v>
      </c>
      <c r="C127">
        <v>542</v>
      </c>
      <c r="D127">
        <v>1</v>
      </c>
      <c r="F127">
        <v>1</v>
      </c>
      <c r="G127">
        <v>1</v>
      </c>
      <c r="H127">
        <v>1</v>
      </c>
      <c r="M127">
        <v>6</v>
      </c>
      <c r="N127">
        <v>6</v>
      </c>
      <c r="Q127">
        <v>5</v>
      </c>
      <c r="R127">
        <v>5</v>
      </c>
      <c r="S127">
        <v>3</v>
      </c>
      <c r="T127">
        <v>2</v>
      </c>
      <c r="X127">
        <v>2</v>
      </c>
      <c r="Y127">
        <v>3</v>
      </c>
      <c r="Z127">
        <v>3</v>
      </c>
      <c r="AA127">
        <v>2</v>
      </c>
      <c r="AB127">
        <v>10</v>
      </c>
      <c r="AC127">
        <v>1</v>
      </c>
      <c r="AD127">
        <v>5</v>
      </c>
      <c r="AE127">
        <v>2</v>
      </c>
      <c r="AF127">
        <v>2000</v>
      </c>
      <c r="AG127">
        <v>2</v>
      </c>
      <c r="AH127">
        <v>9</v>
      </c>
      <c r="AI127">
        <v>1</v>
      </c>
      <c r="AK127">
        <v>2</v>
      </c>
      <c r="AL127">
        <v>3</v>
      </c>
      <c r="AM127">
        <v>3</v>
      </c>
      <c r="AN127">
        <v>3</v>
      </c>
      <c r="AO127">
        <v>11</v>
      </c>
      <c r="AP127">
        <v>1</v>
      </c>
      <c r="AQ127">
        <v>6</v>
      </c>
      <c r="AR127">
        <v>6</v>
      </c>
      <c r="AS127">
        <v>6</v>
      </c>
      <c r="AT127">
        <v>2</v>
      </c>
      <c r="AU127">
        <v>16</v>
      </c>
      <c r="AV127">
        <v>0</v>
      </c>
      <c r="AW127" t="s">
        <v>179</v>
      </c>
      <c r="AX127" s="5">
        <v>1</v>
      </c>
      <c r="AY127" s="5"/>
      <c r="AZ127" s="5"/>
      <c r="BA127" s="5">
        <v>1</v>
      </c>
      <c r="BB127" s="4"/>
      <c r="BC127" s="4">
        <v>0</v>
      </c>
      <c r="BD127" s="4">
        <v>0</v>
      </c>
      <c r="BE127" s="4"/>
      <c r="BF127" s="9">
        <v>4</v>
      </c>
      <c r="BJ127" t="s">
        <v>276</v>
      </c>
      <c r="BK127">
        <v>34</v>
      </c>
      <c r="BL127" t="s">
        <v>209</v>
      </c>
    </row>
    <row r="128" spans="2:65" x14ac:dyDescent="0.35">
      <c r="B128">
        <v>100</v>
      </c>
      <c r="C128">
        <v>576</v>
      </c>
      <c r="D128">
        <v>1</v>
      </c>
      <c r="F128">
        <v>1</v>
      </c>
      <c r="I128">
        <v>3</v>
      </c>
      <c r="J128">
        <v>3</v>
      </c>
      <c r="M128">
        <v>4</v>
      </c>
      <c r="N128">
        <v>3</v>
      </c>
      <c r="O128">
        <v>2</v>
      </c>
      <c r="P128">
        <v>3</v>
      </c>
      <c r="S128">
        <v>4</v>
      </c>
      <c r="T128">
        <v>3</v>
      </c>
      <c r="X128">
        <v>3</v>
      </c>
      <c r="Y128">
        <v>3</v>
      </c>
      <c r="Z128">
        <v>3</v>
      </c>
      <c r="AA128">
        <v>3</v>
      </c>
      <c r="AB128">
        <v>12</v>
      </c>
      <c r="AC128">
        <v>1</v>
      </c>
      <c r="AD128">
        <v>2</v>
      </c>
      <c r="AE128">
        <v>2</v>
      </c>
      <c r="AF128">
        <v>2000</v>
      </c>
      <c r="AG128">
        <v>2</v>
      </c>
      <c r="AH128">
        <v>6</v>
      </c>
      <c r="AI128">
        <v>1</v>
      </c>
      <c r="AK128">
        <v>2</v>
      </c>
      <c r="AL128">
        <v>2</v>
      </c>
      <c r="AM128">
        <v>3</v>
      </c>
      <c r="AN128">
        <v>3</v>
      </c>
      <c r="AO128">
        <v>10</v>
      </c>
      <c r="AP128">
        <v>1</v>
      </c>
      <c r="AQ128">
        <v>1</v>
      </c>
      <c r="AR128">
        <v>3</v>
      </c>
      <c r="AS128">
        <v>4</v>
      </c>
      <c r="AT128">
        <v>3</v>
      </c>
      <c r="AU128">
        <v>17</v>
      </c>
      <c r="AV128">
        <v>0</v>
      </c>
      <c r="AX128" s="5"/>
      <c r="AY128" s="5"/>
      <c r="AZ128" s="5">
        <v>0</v>
      </c>
      <c r="BA128" s="5">
        <v>0</v>
      </c>
      <c r="BB128" s="4">
        <v>0</v>
      </c>
      <c r="BC128" s="4">
        <v>0</v>
      </c>
      <c r="BD128" s="4"/>
      <c r="BE128" s="4"/>
      <c r="BF128" s="9">
        <v>4</v>
      </c>
      <c r="BJ128" t="s">
        <v>276</v>
      </c>
      <c r="BK128">
        <v>18</v>
      </c>
      <c r="BL128" t="s">
        <v>209</v>
      </c>
    </row>
    <row r="129" spans="2:65" x14ac:dyDescent="0.35">
      <c r="B129">
        <v>100</v>
      </c>
      <c r="C129">
        <v>339</v>
      </c>
      <c r="D129">
        <v>1</v>
      </c>
      <c r="F129">
        <v>1</v>
      </c>
      <c r="I129">
        <v>7</v>
      </c>
      <c r="J129">
        <v>7</v>
      </c>
      <c r="M129">
        <v>7</v>
      </c>
      <c r="N129">
        <v>7</v>
      </c>
      <c r="O129">
        <v>4</v>
      </c>
      <c r="P129">
        <v>4</v>
      </c>
      <c r="U129">
        <v>7</v>
      </c>
      <c r="V129">
        <v>7</v>
      </c>
      <c r="X129">
        <v>1</v>
      </c>
      <c r="Y129">
        <v>1</v>
      </c>
      <c r="Z129">
        <v>4</v>
      </c>
      <c r="AA129">
        <v>1</v>
      </c>
      <c r="AB129">
        <v>7</v>
      </c>
      <c r="AC129">
        <v>1</v>
      </c>
      <c r="AD129">
        <v>3</v>
      </c>
      <c r="AE129">
        <v>3</v>
      </c>
      <c r="AF129">
        <v>2000</v>
      </c>
      <c r="AG129">
        <v>2</v>
      </c>
      <c r="AH129">
        <v>8</v>
      </c>
      <c r="AI129">
        <v>1</v>
      </c>
      <c r="AK129">
        <v>2</v>
      </c>
      <c r="AL129">
        <v>2</v>
      </c>
      <c r="AM129">
        <v>4</v>
      </c>
      <c r="AN129">
        <v>2</v>
      </c>
      <c r="AO129">
        <v>10</v>
      </c>
      <c r="AP129">
        <v>1</v>
      </c>
      <c r="AQ129">
        <v>7</v>
      </c>
      <c r="AR129">
        <v>6</v>
      </c>
      <c r="AS129">
        <v>6</v>
      </c>
      <c r="AT129">
        <v>3</v>
      </c>
      <c r="AU129">
        <v>16</v>
      </c>
      <c r="AV129">
        <v>0</v>
      </c>
      <c r="AW129" t="s">
        <v>197</v>
      </c>
      <c r="AX129" s="5"/>
      <c r="AY129" s="5"/>
      <c r="AZ129" s="5">
        <v>1</v>
      </c>
      <c r="BA129" s="5"/>
      <c r="BB129" s="4">
        <v>1</v>
      </c>
      <c r="BC129" s="4">
        <v>1</v>
      </c>
      <c r="BD129" s="4"/>
      <c r="BE129" s="4">
        <v>1</v>
      </c>
      <c r="BF129" s="9">
        <v>4</v>
      </c>
      <c r="BJ129" t="s">
        <v>277</v>
      </c>
      <c r="BK129">
        <v>23</v>
      </c>
      <c r="BL129" t="s">
        <v>209</v>
      </c>
    </row>
    <row r="130" spans="2:65" x14ac:dyDescent="0.35">
      <c r="B130">
        <v>100</v>
      </c>
      <c r="C130">
        <v>329</v>
      </c>
      <c r="D130">
        <v>1</v>
      </c>
      <c r="F130">
        <v>1</v>
      </c>
      <c r="I130">
        <v>5</v>
      </c>
      <c r="J130">
        <v>5</v>
      </c>
      <c r="K130">
        <v>2</v>
      </c>
      <c r="L130">
        <v>2</v>
      </c>
      <c r="O130">
        <v>4</v>
      </c>
      <c r="P130">
        <v>4</v>
      </c>
      <c r="U130">
        <v>6</v>
      </c>
      <c r="V130">
        <v>6</v>
      </c>
      <c r="X130">
        <v>2</v>
      </c>
      <c r="Y130">
        <v>2</v>
      </c>
      <c r="Z130">
        <v>6</v>
      </c>
      <c r="AA130">
        <v>3</v>
      </c>
      <c r="AB130">
        <v>13</v>
      </c>
      <c r="AC130">
        <v>1</v>
      </c>
      <c r="AD130">
        <v>3</v>
      </c>
      <c r="AE130">
        <v>2</v>
      </c>
      <c r="AF130">
        <v>2500</v>
      </c>
      <c r="AG130">
        <v>2</v>
      </c>
      <c r="AH130">
        <v>7</v>
      </c>
      <c r="AI130">
        <v>1</v>
      </c>
      <c r="AK130">
        <v>4</v>
      </c>
      <c r="AL130">
        <v>3</v>
      </c>
      <c r="AM130">
        <v>4</v>
      </c>
      <c r="AN130">
        <v>5</v>
      </c>
      <c r="AO130">
        <v>16</v>
      </c>
      <c r="AP130">
        <v>0</v>
      </c>
      <c r="AQ130">
        <v>7</v>
      </c>
      <c r="AR130">
        <v>7</v>
      </c>
      <c r="AS130">
        <v>6</v>
      </c>
      <c r="AT130">
        <v>1</v>
      </c>
      <c r="AU130">
        <v>15</v>
      </c>
      <c r="AV130">
        <v>1</v>
      </c>
      <c r="AW130" t="s">
        <v>198</v>
      </c>
      <c r="AX130" s="5"/>
      <c r="AY130" s="5">
        <v>1</v>
      </c>
      <c r="AZ130" s="5">
        <v>0</v>
      </c>
      <c r="BA130" s="5"/>
      <c r="BB130" s="4">
        <v>0</v>
      </c>
      <c r="BC130" s="4"/>
      <c r="BD130" s="4"/>
      <c r="BE130" s="4">
        <v>1</v>
      </c>
      <c r="BF130" s="9">
        <v>4</v>
      </c>
      <c r="BJ130" t="s">
        <v>276</v>
      </c>
      <c r="BK130">
        <v>24</v>
      </c>
      <c r="BL130" t="s">
        <v>209</v>
      </c>
    </row>
    <row r="131" spans="2:65" x14ac:dyDescent="0.35">
      <c r="B131">
        <v>100</v>
      </c>
      <c r="C131">
        <v>238</v>
      </c>
      <c r="D131">
        <v>1</v>
      </c>
      <c r="F131">
        <v>1</v>
      </c>
      <c r="I131">
        <v>6</v>
      </c>
      <c r="J131">
        <v>5</v>
      </c>
      <c r="M131">
        <v>7</v>
      </c>
      <c r="N131">
        <v>6</v>
      </c>
      <c r="O131">
        <v>3</v>
      </c>
      <c r="P131">
        <v>2</v>
      </c>
      <c r="S131">
        <v>3</v>
      </c>
      <c r="T131">
        <v>2</v>
      </c>
      <c r="X131">
        <v>3</v>
      </c>
      <c r="Y131">
        <v>2</v>
      </c>
      <c r="Z131">
        <v>3</v>
      </c>
      <c r="AA131">
        <v>2</v>
      </c>
      <c r="AB131">
        <v>10</v>
      </c>
      <c r="AC131">
        <v>1</v>
      </c>
      <c r="AD131">
        <v>3</v>
      </c>
      <c r="AE131">
        <v>3</v>
      </c>
      <c r="AF131">
        <v>2200</v>
      </c>
      <c r="AG131">
        <v>2</v>
      </c>
      <c r="AH131">
        <v>8</v>
      </c>
      <c r="AI131">
        <v>1</v>
      </c>
      <c r="AK131">
        <v>3</v>
      </c>
      <c r="AL131">
        <v>3</v>
      </c>
      <c r="AM131">
        <v>3</v>
      </c>
      <c r="AN131">
        <v>3</v>
      </c>
      <c r="AO131">
        <v>12</v>
      </c>
      <c r="AP131">
        <v>1</v>
      </c>
      <c r="AQ131">
        <v>7</v>
      </c>
      <c r="AR131">
        <v>7</v>
      </c>
      <c r="AS131">
        <v>6</v>
      </c>
      <c r="AT131">
        <v>2</v>
      </c>
      <c r="AU131">
        <v>16</v>
      </c>
      <c r="AV131">
        <v>0</v>
      </c>
      <c r="AW131" t="s">
        <v>199</v>
      </c>
      <c r="AX131" s="5"/>
      <c r="AY131" s="5"/>
      <c r="AZ131" s="5">
        <v>0</v>
      </c>
      <c r="BA131" s="5">
        <v>0</v>
      </c>
      <c r="BB131" s="4">
        <v>1</v>
      </c>
      <c r="BC131" s="4">
        <v>1</v>
      </c>
      <c r="BD131" s="4"/>
      <c r="BE131" s="4"/>
      <c r="BF131" s="9">
        <v>4</v>
      </c>
      <c r="BJ131" t="s">
        <v>277</v>
      </c>
      <c r="BK131">
        <v>28</v>
      </c>
      <c r="BL131" t="s">
        <v>209</v>
      </c>
    </row>
    <row r="132" spans="2:65" x14ac:dyDescent="0.35">
      <c r="B132">
        <v>100</v>
      </c>
      <c r="C132">
        <v>209</v>
      </c>
      <c r="D132">
        <v>1</v>
      </c>
      <c r="F132">
        <v>1</v>
      </c>
      <c r="G132">
        <v>1</v>
      </c>
      <c r="H132">
        <v>2</v>
      </c>
      <c r="M132">
        <v>6</v>
      </c>
      <c r="N132">
        <v>2</v>
      </c>
      <c r="O132">
        <v>2</v>
      </c>
      <c r="P132">
        <v>2</v>
      </c>
      <c r="U132">
        <v>6</v>
      </c>
      <c r="V132">
        <v>4</v>
      </c>
      <c r="X132">
        <v>4</v>
      </c>
      <c r="Y132">
        <v>4</v>
      </c>
      <c r="Z132">
        <v>3</v>
      </c>
      <c r="AA132">
        <v>4</v>
      </c>
      <c r="AB132">
        <v>15</v>
      </c>
      <c r="AC132">
        <v>1</v>
      </c>
      <c r="AD132">
        <v>2</v>
      </c>
      <c r="AE132">
        <v>3</v>
      </c>
      <c r="AF132">
        <v>1600</v>
      </c>
      <c r="AG132">
        <v>2</v>
      </c>
      <c r="AH132">
        <v>7</v>
      </c>
      <c r="AI132">
        <v>1</v>
      </c>
      <c r="AK132">
        <v>4</v>
      </c>
      <c r="AL132">
        <v>4</v>
      </c>
      <c r="AM132">
        <v>4</v>
      </c>
      <c r="AN132">
        <v>4</v>
      </c>
      <c r="AO132">
        <v>16</v>
      </c>
      <c r="AP132">
        <v>0</v>
      </c>
      <c r="AQ132">
        <v>7</v>
      </c>
      <c r="AR132">
        <v>2</v>
      </c>
      <c r="AS132">
        <v>5</v>
      </c>
      <c r="AT132">
        <v>4</v>
      </c>
      <c r="AU132">
        <v>12</v>
      </c>
      <c r="AV132">
        <v>1</v>
      </c>
      <c r="AW132" t="s">
        <v>200</v>
      </c>
      <c r="AX132" s="5">
        <v>0</v>
      </c>
      <c r="AY132" s="5"/>
      <c r="AZ132" s="5">
        <v>0</v>
      </c>
      <c r="BA132" s="5"/>
      <c r="BB132" s="4"/>
      <c r="BC132" s="4">
        <v>0</v>
      </c>
      <c r="BD132" s="4"/>
      <c r="BE132" s="4">
        <v>0</v>
      </c>
      <c r="BF132" s="9">
        <v>4</v>
      </c>
      <c r="BJ132" t="s">
        <v>276</v>
      </c>
      <c r="BK132">
        <v>24</v>
      </c>
      <c r="BL132" t="s">
        <v>209</v>
      </c>
    </row>
    <row r="133" spans="2:65" x14ac:dyDescent="0.35">
      <c r="B133">
        <v>100</v>
      </c>
      <c r="C133">
        <v>205</v>
      </c>
      <c r="D133">
        <v>1</v>
      </c>
      <c r="F133">
        <v>1</v>
      </c>
      <c r="I133">
        <v>6</v>
      </c>
      <c r="J133">
        <v>5</v>
      </c>
      <c r="K133">
        <v>1</v>
      </c>
      <c r="L133">
        <v>2</v>
      </c>
      <c r="Q133">
        <v>2</v>
      </c>
      <c r="R133">
        <v>2</v>
      </c>
      <c r="S133">
        <v>2</v>
      </c>
      <c r="T133">
        <v>5</v>
      </c>
      <c r="X133">
        <v>2</v>
      </c>
      <c r="Y133">
        <v>2</v>
      </c>
      <c r="Z133">
        <v>2</v>
      </c>
      <c r="AA133">
        <v>2</v>
      </c>
      <c r="AB133">
        <v>8</v>
      </c>
      <c r="AC133">
        <v>1</v>
      </c>
      <c r="AD133">
        <v>3</v>
      </c>
      <c r="AE133">
        <v>5</v>
      </c>
      <c r="AF133">
        <v>2000</v>
      </c>
      <c r="AG133">
        <v>2</v>
      </c>
      <c r="AH133">
        <v>10</v>
      </c>
      <c r="AI133">
        <v>1</v>
      </c>
      <c r="AK133">
        <v>2</v>
      </c>
      <c r="AL133">
        <v>2</v>
      </c>
      <c r="AM133">
        <v>2</v>
      </c>
      <c r="AN133">
        <v>2</v>
      </c>
      <c r="AO133">
        <v>8</v>
      </c>
      <c r="AP133">
        <v>1</v>
      </c>
      <c r="AQ133">
        <v>7</v>
      </c>
      <c r="AR133">
        <v>5</v>
      </c>
      <c r="AS133">
        <v>5</v>
      </c>
      <c r="AT133">
        <v>1</v>
      </c>
      <c r="AU133">
        <v>12</v>
      </c>
      <c r="AV133">
        <v>1</v>
      </c>
      <c r="AW133" t="s">
        <v>201</v>
      </c>
      <c r="AX133" s="5"/>
      <c r="AY133" s="5">
        <v>1</v>
      </c>
      <c r="AZ133" s="5"/>
      <c r="BA133" s="5">
        <v>0</v>
      </c>
      <c r="BB133" s="4">
        <v>1</v>
      </c>
      <c r="BC133" s="4"/>
      <c r="BD133" s="4">
        <v>1</v>
      </c>
      <c r="BE133" s="4"/>
      <c r="BF133" s="9">
        <v>4</v>
      </c>
      <c r="BJ133" t="s">
        <v>277</v>
      </c>
      <c r="BK133">
        <v>32</v>
      </c>
      <c r="BL133" t="s">
        <v>209</v>
      </c>
    </row>
    <row r="134" spans="2:65" x14ac:dyDescent="0.35">
      <c r="B134">
        <v>100</v>
      </c>
      <c r="C134">
        <v>266</v>
      </c>
      <c r="D134">
        <v>1</v>
      </c>
      <c r="F134">
        <v>1</v>
      </c>
      <c r="G134">
        <v>2</v>
      </c>
      <c r="H134">
        <v>2</v>
      </c>
      <c r="K134">
        <v>2</v>
      </c>
      <c r="L134">
        <v>2</v>
      </c>
      <c r="O134">
        <v>2</v>
      </c>
      <c r="P134">
        <v>2</v>
      </c>
      <c r="U134">
        <v>2</v>
      </c>
      <c r="V134">
        <v>2</v>
      </c>
      <c r="X134">
        <v>3</v>
      </c>
      <c r="Y134">
        <v>3</v>
      </c>
      <c r="Z134">
        <v>3</v>
      </c>
      <c r="AA134">
        <v>3</v>
      </c>
      <c r="AB134">
        <v>12</v>
      </c>
      <c r="AC134">
        <v>1</v>
      </c>
      <c r="AD134">
        <v>3</v>
      </c>
      <c r="AE134">
        <v>3</v>
      </c>
      <c r="AF134">
        <v>2200</v>
      </c>
      <c r="AG134">
        <v>2</v>
      </c>
      <c r="AH134">
        <v>8</v>
      </c>
      <c r="AI134">
        <v>1</v>
      </c>
      <c r="AK134">
        <v>3</v>
      </c>
      <c r="AL134">
        <v>3</v>
      </c>
      <c r="AM134">
        <v>4</v>
      </c>
      <c r="AN134">
        <v>3</v>
      </c>
      <c r="AO134">
        <v>13</v>
      </c>
      <c r="AP134">
        <v>1</v>
      </c>
      <c r="AQ134">
        <v>7</v>
      </c>
      <c r="AR134">
        <v>6</v>
      </c>
      <c r="AS134">
        <v>3</v>
      </c>
      <c r="AT134">
        <v>2</v>
      </c>
      <c r="AU134">
        <v>12</v>
      </c>
      <c r="AV134">
        <v>1</v>
      </c>
      <c r="AW134" t="s">
        <v>202</v>
      </c>
      <c r="AX134" s="5">
        <v>0</v>
      </c>
      <c r="AY134" s="5">
        <v>1</v>
      </c>
      <c r="AZ134" s="5">
        <v>1</v>
      </c>
      <c r="BA134" s="5"/>
      <c r="BB134" s="4"/>
      <c r="BC134" s="4"/>
      <c r="BD134" s="4"/>
      <c r="BE134" s="4">
        <v>0</v>
      </c>
      <c r="BF134" s="9">
        <v>4</v>
      </c>
      <c r="BJ134" t="s">
        <v>276</v>
      </c>
      <c r="BK134">
        <v>38</v>
      </c>
      <c r="BL134" t="s">
        <v>209</v>
      </c>
    </row>
    <row r="135" spans="2:65" x14ac:dyDescent="0.35">
      <c r="B135">
        <v>100</v>
      </c>
      <c r="C135">
        <v>1682</v>
      </c>
      <c r="D135">
        <v>1</v>
      </c>
      <c r="F135">
        <v>1</v>
      </c>
      <c r="G135">
        <v>2</v>
      </c>
      <c r="H135">
        <v>2</v>
      </c>
      <c r="M135">
        <v>5</v>
      </c>
      <c r="N135">
        <v>4</v>
      </c>
      <c r="O135">
        <v>2</v>
      </c>
      <c r="P135">
        <v>2</v>
      </c>
      <c r="S135">
        <v>2</v>
      </c>
      <c r="T135">
        <v>2</v>
      </c>
      <c r="X135">
        <v>3</v>
      </c>
      <c r="Y135">
        <v>4</v>
      </c>
      <c r="Z135">
        <v>4</v>
      </c>
      <c r="AA135">
        <v>3</v>
      </c>
      <c r="AB135">
        <v>14</v>
      </c>
      <c r="AC135">
        <v>1</v>
      </c>
      <c r="AD135">
        <v>2</v>
      </c>
      <c r="AE135">
        <v>2</v>
      </c>
      <c r="AF135" t="s">
        <v>93</v>
      </c>
      <c r="AG135">
        <v>2</v>
      </c>
      <c r="AH135">
        <v>6</v>
      </c>
      <c r="AI135">
        <v>1</v>
      </c>
      <c r="AK135">
        <v>2</v>
      </c>
      <c r="AL135">
        <v>2</v>
      </c>
      <c r="AM135">
        <v>2</v>
      </c>
      <c r="AN135">
        <v>2</v>
      </c>
      <c r="AO135">
        <v>8</v>
      </c>
      <c r="AP135">
        <v>1</v>
      </c>
      <c r="AQ135">
        <v>6</v>
      </c>
      <c r="AR135">
        <v>4</v>
      </c>
      <c r="AS135">
        <v>3</v>
      </c>
      <c r="AT135">
        <v>2</v>
      </c>
      <c r="AU135">
        <v>11</v>
      </c>
      <c r="AV135">
        <v>1</v>
      </c>
      <c r="AX135" s="5">
        <v>0</v>
      </c>
      <c r="AY135" s="5"/>
      <c r="AZ135" s="5">
        <v>0</v>
      </c>
      <c r="BA135" s="5">
        <v>0</v>
      </c>
      <c r="BB135" s="4"/>
      <c r="BC135" s="4">
        <v>0</v>
      </c>
      <c r="BD135" s="4"/>
      <c r="BE135" s="4"/>
      <c r="BF135" s="9">
        <v>4</v>
      </c>
      <c r="BJ135" t="s">
        <v>277</v>
      </c>
      <c r="BK135">
        <v>44</v>
      </c>
      <c r="BL135" t="s">
        <v>213</v>
      </c>
    </row>
    <row r="136" spans="2:65" x14ac:dyDescent="0.35">
      <c r="B136">
        <v>100</v>
      </c>
      <c r="C136">
        <v>541</v>
      </c>
      <c r="D136">
        <v>1</v>
      </c>
      <c r="F136">
        <v>1</v>
      </c>
      <c r="I136">
        <v>6</v>
      </c>
      <c r="J136">
        <v>6</v>
      </c>
      <c r="M136">
        <v>6</v>
      </c>
      <c r="N136">
        <v>6</v>
      </c>
      <c r="O136">
        <v>3</v>
      </c>
      <c r="P136">
        <v>2</v>
      </c>
      <c r="U136">
        <v>4</v>
      </c>
      <c r="V136">
        <v>7</v>
      </c>
      <c r="X136">
        <v>1</v>
      </c>
      <c r="Y136">
        <v>3</v>
      </c>
      <c r="Z136">
        <v>3</v>
      </c>
      <c r="AA136">
        <v>2</v>
      </c>
      <c r="AB136">
        <v>9</v>
      </c>
      <c r="AC136">
        <v>1</v>
      </c>
      <c r="AD136">
        <v>1</v>
      </c>
      <c r="AE136">
        <v>2</v>
      </c>
      <c r="AF136">
        <v>2000</v>
      </c>
      <c r="AG136">
        <v>2</v>
      </c>
      <c r="AH136">
        <v>5</v>
      </c>
      <c r="AI136">
        <v>1</v>
      </c>
      <c r="AK136">
        <v>2</v>
      </c>
      <c r="AL136">
        <v>2</v>
      </c>
      <c r="AM136">
        <v>2</v>
      </c>
      <c r="AN136">
        <v>2</v>
      </c>
      <c r="AO136">
        <v>8</v>
      </c>
      <c r="AP136">
        <v>1</v>
      </c>
      <c r="AQ136">
        <v>7</v>
      </c>
      <c r="AR136">
        <v>3</v>
      </c>
      <c r="AS136">
        <v>3</v>
      </c>
      <c r="AT136">
        <v>2</v>
      </c>
      <c r="AU136">
        <v>9</v>
      </c>
      <c r="AV136">
        <v>1</v>
      </c>
      <c r="AX136" s="5"/>
      <c r="AY136" s="5"/>
      <c r="AZ136" s="5">
        <v>0</v>
      </c>
      <c r="BA136" s="5"/>
      <c r="BB136" s="4">
        <v>0</v>
      </c>
      <c r="BC136" s="4">
        <v>0</v>
      </c>
      <c r="BD136" s="4"/>
      <c r="BE136" s="4">
        <v>0</v>
      </c>
      <c r="BF136" s="9">
        <v>4</v>
      </c>
      <c r="BJ136" t="s">
        <v>277</v>
      </c>
      <c r="BK136">
        <v>44</v>
      </c>
      <c r="BL136" t="s">
        <v>238</v>
      </c>
      <c r="BM136" t="s">
        <v>274</v>
      </c>
    </row>
    <row r="137" spans="2:65" x14ac:dyDescent="0.35">
      <c r="B137">
        <v>100</v>
      </c>
      <c r="C137">
        <v>249</v>
      </c>
      <c r="D137">
        <v>1</v>
      </c>
      <c r="F137">
        <v>1</v>
      </c>
      <c r="G137">
        <v>2</v>
      </c>
      <c r="H137">
        <v>2</v>
      </c>
      <c r="K137">
        <v>2</v>
      </c>
      <c r="L137">
        <v>2</v>
      </c>
      <c r="Q137">
        <v>2</v>
      </c>
      <c r="R137">
        <v>2</v>
      </c>
      <c r="U137">
        <v>2</v>
      </c>
      <c r="V137">
        <v>2</v>
      </c>
      <c r="X137">
        <v>3</v>
      </c>
      <c r="Y137">
        <v>3</v>
      </c>
      <c r="Z137">
        <v>3</v>
      </c>
      <c r="AA137">
        <v>3</v>
      </c>
      <c r="AB137">
        <v>12</v>
      </c>
      <c r="AC137">
        <v>1</v>
      </c>
      <c r="AD137">
        <v>2</v>
      </c>
      <c r="AE137">
        <v>2</v>
      </c>
      <c r="AF137" t="s">
        <v>97</v>
      </c>
      <c r="AG137">
        <v>2</v>
      </c>
      <c r="AH137">
        <v>6</v>
      </c>
      <c r="AI137">
        <v>1</v>
      </c>
      <c r="AK137">
        <v>3</v>
      </c>
      <c r="AL137">
        <v>3</v>
      </c>
      <c r="AM137">
        <v>3</v>
      </c>
      <c r="AN137">
        <v>3</v>
      </c>
      <c r="AO137">
        <v>12</v>
      </c>
      <c r="AP137">
        <v>1</v>
      </c>
      <c r="AQ137">
        <v>7</v>
      </c>
      <c r="AR137">
        <v>4</v>
      </c>
      <c r="AS137">
        <v>3</v>
      </c>
      <c r="AT137">
        <v>2</v>
      </c>
      <c r="AU137">
        <v>10</v>
      </c>
      <c r="AV137">
        <v>1</v>
      </c>
      <c r="AW137" t="s">
        <v>204</v>
      </c>
      <c r="AX137" s="5">
        <v>0</v>
      </c>
      <c r="AY137" s="5">
        <v>1</v>
      </c>
      <c r="AZ137" s="5"/>
      <c r="BA137" s="5"/>
      <c r="BB137" s="4"/>
      <c r="BC137" s="4"/>
      <c r="BD137" s="4">
        <v>1</v>
      </c>
      <c r="BE137" s="4">
        <v>1</v>
      </c>
      <c r="BF137" s="9">
        <v>4</v>
      </c>
      <c r="BJ137" t="s">
        <v>277</v>
      </c>
      <c r="BK137">
        <v>34</v>
      </c>
      <c r="BL137" t="s">
        <v>209</v>
      </c>
      <c r="BM137" t="s">
        <v>275</v>
      </c>
    </row>
    <row r="138" spans="2:65" x14ac:dyDescent="0.35">
      <c r="B138">
        <v>100</v>
      </c>
      <c r="C138">
        <v>175</v>
      </c>
      <c r="D138">
        <v>1</v>
      </c>
      <c r="F138">
        <v>1</v>
      </c>
      <c r="G138">
        <v>1</v>
      </c>
      <c r="H138">
        <v>2</v>
      </c>
      <c r="K138">
        <v>1</v>
      </c>
      <c r="L138">
        <v>1</v>
      </c>
      <c r="O138">
        <v>2</v>
      </c>
      <c r="P138">
        <v>2</v>
      </c>
      <c r="U138">
        <v>3</v>
      </c>
      <c r="V138">
        <v>2</v>
      </c>
      <c r="X138">
        <v>3</v>
      </c>
      <c r="Y138">
        <v>3</v>
      </c>
      <c r="Z138">
        <v>3</v>
      </c>
      <c r="AA138">
        <v>1</v>
      </c>
      <c r="AB138">
        <v>10</v>
      </c>
      <c r="AC138">
        <v>1</v>
      </c>
      <c r="AD138">
        <v>3</v>
      </c>
      <c r="AE138">
        <v>2</v>
      </c>
      <c r="AF138">
        <v>1800</v>
      </c>
      <c r="AG138">
        <v>2</v>
      </c>
      <c r="AH138">
        <v>7</v>
      </c>
      <c r="AI138">
        <v>1</v>
      </c>
      <c r="AK138">
        <v>1</v>
      </c>
      <c r="AL138">
        <v>1</v>
      </c>
      <c r="AM138">
        <v>3</v>
      </c>
      <c r="AN138">
        <v>2</v>
      </c>
      <c r="AO138">
        <v>7</v>
      </c>
      <c r="AP138">
        <v>1</v>
      </c>
      <c r="AQ138">
        <v>7</v>
      </c>
      <c r="AR138">
        <v>2</v>
      </c>
      <c r="AS138">
        <v>5</v>
      </c>
      <c r="AT138">
        <v>2</v>
      </c>
      <c r="AU138">
        <v>10</v>
      </c>
      <c r="AV138">
        <v>1</v>
      </c>
      <c r="AW138" t="s">
        <v>154</v>
      </c>
      <c r="AX138" s="5">
        <v>1</v>
      </c>
      <c r="AY138" s="5">
        <v>0</v>
      </c>
      <c r="AZ138" s="5">
        <v>0</v>
      </c>
      <c r="BA138" s="5"/>
      <c r="BB138" s="4"/>
      <c r="BC138" s="4"/>
      <c r="BD138" s="4"/>
      <c r="BE138" s="4">
        <v>0</v>
      </c>
      <c r="BF138" s="9">
        <v>4</v>
      </c>
      <c r="BJ138" t="s">
        <v>276</v>
      </c>
      <c r="BK138">
        <v>49</v>
      </c>
      <c r="BL138" t="s">
        <v>209</v>
      </c>
    </row>
    <row r="139" spans="2:65" x14ac:dyDescent="0.35">
      <c r="B139">
        <v>100</v>
      </c>
      <c r="C139">
        <v>320</v>
      </c>
      <c r="D139">
        <v>1</v>
      </c>
      <c r="F139">
        <v>1</v>
      </c>
      <c r="I139">
        <v>5</v>
      </c>
      <c r="J139">
        <v>6</v>
      </c>
      <c r="K139">
        <v>1</v>
      </c>
      <c r="L139">
        <v>1</v>
      </c>
      <c r="O139">
        <v>3</v>
      </c>
      <c r="P139">
        <v>2</v>
      </c>
      <c r="U139">
        <v>4</v>
      </c>
      <c r="V139">
        <v>3</v>
      </c>
      <c r="X139">
        <v>2</v>
      </c>
      <c r="Y139">
        <v>2</v>
      </c>
      <c r="Z139">
        <v>3</v>
      </c>
      <c r="AA139">
        <v>3</v>
      </c>
      <c r="AB139">
        <v>10</v>
      </c>
      <c r="AC139">
        <v>1</v>
      </c>
      <c r="AD139">
        <v>3</v>
      </c>
      <c r="AE139">
        <v>2</v>
      </c>
      <c r="AF139" t="s">
        <v>98</v>
      </c>
      <c r="AG139">
        <v>2</v>
      </c>
      <c r="AH139">
        <v>7</v>
      </c>
      <c r="AI139">
        <v>1</v>
      </c>
      <c r="AK139">
        <v>2</v>
      </c>
      <c r="AL139">
        <v>2</v>
      </c>
      <c r="AM139">
        <v>5</v>
      </c>
      <c r="AN139">
        <v>2</v>
      </c>
      <c r="AO139">
        <v>11</v>
      </c>
      <c r="AP139">
        <v>1</v>
      </c>
      <c r="AQ139">
        <v>6</v>
      </c>
      <c r="AR139">
        <v>5</v>
      </c>
      <c r="AS139">
        <v>5</v>
      </c>
      <c r="AT139">
        <v>2</v>
      </c>
      <c r="AU139">
        <v>14</v>
      </c>
      <c r="AV139">
        <v>1</v>
      </c>
      <c r="AW139" t="s">
        <v>206</v>
      </c>
      <c r="AX139" s="5"/>
      <c r="AY139" s="5">
        <v>0</v>
      </c>
      <c r="AZ139" s="5">
        <v>1</v>
      </c>
      <c r="BA139" s="5"/>
      <c r="BB139" s="4">
        <v>0</v>
      </c>
      <c r="BC139" s="4"/>
      <c r="BD139" s="4"/>
      <c r="BE139" s="4">
        <v>1</v>
      </c>
      <c r="BF139" s="9">
        <v>4</v>
      </c>
      <c r="BJ139" t="s">
        <v>277</v>
      </c>
      <c r="BK139">
        <v>32</v>
      </c>
      <c r="BL139" t="s">
        <v>209</v>
      </c>
    </row>
    <row r="140" spans="2:65" x14ac:dyDescent="0.35">
      <c r="B140">
        <v>100</v>
      </c>
      <c r="C140">
        <v>206</v>
      </c>
      <c r="D140">
        <v>1</v>
      </c>
      <c r="F140">
        <v>1</v>
      </c>
      <c r="I140">
        <v>7</v>
      </c>
      <c r="J140">
        <v>7</v>
      </c>
      <c r="M140">
        <v>6</v>
      </c>
      <c r="N140">
        <v>6</v>
      </c>
      <c r="Q140">
        <v>7</v>
      </c>
      <c r="R140">
        <v>7</v>
      </c>
      <c r="S140">
        <v>2</v>
      </c>
      <c r="T140">
        <v>2</v>
      </c>
      <c r="X140">
        <v>2</v>
      </c>
      <c r="Y140">
        <v>1</v>
      </c>
      <c r="Z140">
        <v>2</v>
      </c>
      <c r="AA140">
        <v>1</v>
      </c>
      <c r="AB140">
        <v>6</v>
      </c>
      <c r="AC140">
        <v>1</v>
      </c>
      <c r="AD140">
        <v>2</v>
      </c>
      <c r="AE140">
        <v>1</v>
      </c>
      <c r="AF140">
        <v>2200</v>
      </c>
      <c r="AG140">
        <v>2</v>
      </c>
      <c r="AH140">
        <v>5</v>
      </c>
      <c r="AI140">
        <v>1</v>
      </c>
      <c r="AK140">
        <v>2</v>
      </c>
      <c r="AL140">
        <v>1</v>
      </c>
      <c r="AM140">
        <v>3</v>
      </c>
      <c r="AN140">
        <v>1</v>
      </c>
      <c r="AO140">
        <v>7</v>
      </c>
      <c r="AP140">
        <v>1</v>
      </c>
      <c r="AQ140">
        <v>7</v>
      </c>
      <c r="AR140">
        <v>2</v>
      </c>
      <c r="AS140">
        <v>3</v>
      </c>
      <c r="AT140">
        <v>1</v>
      </c>
      <c r="AU140">
        <v>7</v>
      </c>
      <c r="AV140">
        <v>1</v>
      </c>
      <c r="AW140" t="s">
        <v>207</v>
      </c>
      <c r="AX140" s="5"/>
      <c r="AY140" s="5"/>
      <c r="AZ140" s="5"/>
      <c r="BA140" s="5">
        <v>1</v>
      </c>
      <c r="BB140" s="4">
        <v>1</v>
      </c>
      <c r="BC140" s="4">
        <v>0</v>
      </c>
      <c r="BD140" s="4">
        <v>1</v>
      </c>
      <c r="BE140" s="4"/>
      <c r="BF140" s="9">
        <v>4</v>
      </c>
      <c r="BJ140" t="s">
        <v>276</v>
      </c>
      <c r="BK140">
        <v>52</v>
      </c>
      <c r="BL140" t="s">
        <v>209</v>
      </c>
    </row>
    <row r="141" spans="2:65" x14ac:dyDescent="0.35">
      <c r="B141">
        <v>100</v>
      </c>
      <c r="C141">
        <v>212</v>
      </c>
      <c r="D141">
        <v>1</v>
      </c>
      <c r="F141">
        <v>1</v>
      </c>
      <c r="I141">
        <v>2</v>
      </c>
      <c r="J141">
        <v>2</v>
      </c>
      <c r="M141">
        <v>2</v>
      </c>
      <c r="N141">
        <v>2</v>
      </c>
      <c r="Q141">
        <v>1</v>
      </c>
      <c r="R141">
        <v>1</v>
      </c>
      <c r="S141">
        <v>6</v>
      </c>
      <c r="T141">
        <v>7</v>
      </c>
      <c r="X141">
        <v>3</v>
      </c>
      <c r="Y141">
        <v>6</v>
      </c>
      <c r="Z141">
        <v>6</v>
      </c>
      <c r="AA141">
        <v>6</v>
      </c>
      <c r="AB141">
        <v>21</v>
      </c>
      <c r="AC141">
        <v>0</v>
      </c>
      <c r="AD141">
        <v>5</v>
      </c>
      <c r="AE141">
        <v>3</v>
      </c>
      <c r="AF141">
        <v>2000</v>
      </c>
      <c r="AG141">
        <v>2</v>
      </c>
      <c r="AH141">
        <v>10</v>
      </c>
      <c r="AI141">
        <v>1</v>
      </c>
      <c r="AK141">
        <v>3</v>
      </c>
      <c r="AL141">
        <v>6</v>
      </c>
      <c r="AM141">
        <v>6</v>
      </c>
      <c r="AN141">
        <v>5</v>
      </c>
      <c r="AO141">
        <v>20</v>
      </c>
      <c r="AP141">
        <v>0</v>
      </c>
      <c r="AQ141">
        <v>4</v>
      </c>
      <c r="AR141">
        <v>5</v>
      </c>
      <c r="AS141">
        <v>7</v>
      </c>
      <c r="AT141">
        <v>3</v>
      </c>
      <c r="AU141">
        <v>19</v>
      </c>
      <c r="AV141">
        <v>0</v>
      </c>
      <c r="AW141" t="s">
        <v>179</v>
      </c>
      <c r="AX141" s="5"/>
      <c r="AY141" s="5"/>
      <c r="AZ141" s="5"/>
      <c r="BA141" s="5">
        <v>1</v>
      </c>
      <c r="BB141" s="4">
        <v>1</v>
      </c>
      <c r="BC141" s="4">
        <v>0</v>
      </c>
      <c r="BD141" s="4">
        <v>0</v>
      </c>
      <c r="BE141" s="4"/>
      <c r="BF141" s="9">
        <v>4</v>
      </c>
      <c r="BJ141" t="s">
        <v>276</v>
      </c>
      <c r="BK141">
        <v>25</v>
      </c>
      <c r="BL141" t="s">
        <v>209</v>
      </c>
    </row>
    <row r="142" spans="2:65" x14ac:dyDescent="0.35">
      <c r="B142">
        <v>100</v>
      </c>
      <c r="C142">
        <v>1362</v>
      </c>
      <c r="D142">
        <v>1</v>
      </c>
      <c r="F142">
        <v>1</v>
      </c>
      <c r="I142">
        <v>6</v>
      </c>
      <c r="J142">
        <v>6</v>
      </c>
      <c r="M142">
        <v>5</v>
      </c>
      <c r="N142">
        <v>6</v>
      </c>
      <c r="Q142">
        <v>3</v>
      </c>
      <c r="R142">
        <v>4</v>
      </c>
      <c r="U142">
        <v>6</v>
      </c>
      <c r="V142">
        <v>6</v>
      </c>
      <c r="X142">
        <v>6</v>
      </c>
      <c r="Y142">
        <v>6</v>
      </c>
      <c r="Z142">
        <v>6</v>
      </c>
      <c r="AA142">
        <v>6</v>
      </c>
      <c r="AB142">
        <v>24</v>
      </c>
      <c r="AC142">
        <v>0</v>
      </c>
      <c r="AD142">
        <v>2</v>
      </c>
      <c r="AE142">
        <v>3</v>
      </c>
      <c r="AF142">
        <v>2000</v>
      </c>
      <c r="AG142">
        <v>2</v>
      </c>
      <c r="AH142">
        <v>7</v>
      </c>
      <c r="AI142">
        <v>1</v>
      </c>
      <c r="AK142">
        <v>2</v>
      </c>
      <c r="AL142">
        <v>6</v>
      </c>
      <c r="AM142">
        <v>3</v>
      </c>
      <c r="AN142">
        <v>5</v>
      </c>
      <c r="AO142">
        <v>16</v>
      </c>
      <c r="AP142">
        <v>0</v>
      </c>
      <c r="AQ142">
        <v>6</v>
      </c>
      <c r="AR142">
        <v>3</v>
      </c>
      <c r="AS142">
        <v>3</v>
      </c>
      <c r="AT142">
        <v>3</v>
      </c>
      <c r="AU142">
        <v>11</v>
      </c>
      <c r="AV142">
        <v>1</v>
      </c>
      <c r="AW142" t="s">
        <v>208</v>
      </c>
      <c r="AX142" s="5"/>
      <c r="AY142" s="5"/>
      <c r="AZ142" s="5"/>
      <c r="BA142" s="5"/>
      <c r="BB142" s="4">
        <v>0</v>
      </c>
      <c r="BC142" s="4">
        <v>1</v>
      </c>
      <c r="BD142" s="4">
        <v>0</v>
      </c>
      <c r="BE142" s="4">
        <v>1</v>
      </c>
      <c r="BF142" s="9">
        <v>4</v>
      </c>
      <c r="BJ142" t="s">
        <v>276</v>
      </c>
      <c r="BK142">
        <v>19</v>
      </c>
      <c r="BL142" t="s">
        <v>209</v>
      </c>
    </row>
    <row r="143" spans="2:65" x14ac:dyDescent="0.35">
      <c r="B143">
        <v>100</v>
      </c>
      <c r="C143">
        <v>237</v>
      </c>
      <c r="D143">
        <v>1</v>
      </c>
      <c r="F143">
        <v>1</v>
      </c>
      <c r="G143">
        <v>1</v>
      </c>
      <c r="H143">
        <v>1</v>
      </c>
      <c r="M143">
        <v>6</v>
      </c>
      <c r="N143">
        <v>6</v>
      </c>
      <c r="Q143">
        <v>7</v>
      </c>
      <c r="R143">
        <v>6</v>
      </c>
      <c r="S143">
        <v>2</v>
      </c>
      <c r="T143">
        <v>2</v>
      </c>
      <c r="X143">
        <v>1</v>
      </c>
      <c r="Y143">
        <v>1</v>
      </c>
      <c r="Z143">
        <v>3</v>
      </c>
      <c r="AA143">
        <v>1</v>
      </c>
      <c r="AB143">
        <v>6</v>
      </c>
      <c r="AC143">
        <v>1</v>
      </c>
      <c r="AD143">
        <v>3</v>
      </c>
      <c r="AE143">
        <v>2</v>
      </c>
      <c r="AF143">
        <v>2500</v>
      </c>
      <c r="AG143">
        <v>2</v>
      </c>
      <c r="AH143">
        <v>7</v>
      </c>
      <c r="AI143">
        <v>1</v>
      </c>
      <c r="AK143">
        <v>1</v>
      </c>
      <c r="AL143">
        <v>1</v>
      </c>
      <c r="AM143">
        <v>2</v>
      </c>
      <c r="AN143">
        <v>1</v>
      </c>
      <c r="AO143">
        <v>5</v>
      </c>
      <c r="AP143">
        <v>1</v>
      </c>
      <c r="AQ143">
        <v>7</v>
      </c>
      <c r="AR143">
        <v>2</v>
      </c>
      <c r="AS143">
        <v>5</v>
      </c>
      <c r="AT143">
        <v>1</v>
      </c>
      <c r="AU143">
        <v>9</v>
      </c>
      <c r="AV143">
        <v>1</v>
      </c>
      <c r="AW143" t="s">
        <v>191</v>
      </c>
      <c r="AX143" s="5">
        <v>0</v>
      </c>
      <c r="AY143" s="5"/>
      <c r="AZ143" s="5"/>
      <c r="BA143" s="5">
        <v>1</v>
      </c>
      <c r="BB143" s="4"/>
      <c r="BC143" s="4">
        <v>0</v>
      </c>
      <c r="BD143" s="4">
        <v>1</v>
      </c>
      <c r="BE143" s="4"/>
      <c r="BF143" s="9">
        <v>4</v>
      </c>
      <c r="BJ143" t="s">
        <v>276</v>
      </c>
      <c r="BK143">
        <v>29</v>
      </c>
      <c r="BL143" t="s">
        <v>209</v>
      </c>
    </row>
    <row r="144" spans="2:65" x14ac:dyDescent="0.35">
      <c r="B144">
        <v>100</v>
      </c>
      <c r="C144">
        <v>152</v>
      </c>
      <c r="D144">
        <v>1</v>
      </c>
      <c r="F144">
        <v>1</v>
      </c>
      <c r="G144">
        <v>1</v>
      </c>
      <c r="H144">
        <v>2</v>
      </c>
      <c r="K144">
        <v>1</v>
      </c>
      <c r="L144">
        <v>2</v>
      </c>
      <c r="O144">
        <v>1</v>
      </c>
      <c r="P144">
        <v>1</v>
      </c>
      <c r="S144">
        <v>3</v>
      </c>
      <c r="T144">
        <v>3</v>
      </c>
      <c r="X144">
        <v>2</v>
      </c>
      <c r="Y144">
        <v>3</v>
      </c>
      <c r="Z144">
        <v>2</v>
      </c>
      <c r="AA144">
        <v>3</v>
      </c>
      <c r="AB144">
        <v>10</v>
      </c>
      <c r="AC144">
        <v>1</v>
      </c>
      <c r="AD144">
        <v>2</v>
      </c>
      <c r="AE144">
        <v>2</v>
      </c>
      <c r="AF144" t="s">
        <v>99</v>
      </c>
      <c r="AG144">
        <v>2</v>
      </c>
      <c r="AH144">
        <v>6</v>
      </c>
      <c r="AI144">
        <v>1</v>
      </c>
      <c r="AK144">
        <v>2</v>
      </c>
      <c r="AL144">
        <v>2</v>
      </c>
      <c r="AM144">
        <v>3</v>
      </c>
      <c r="AN144">
        <v>2</v>
      </c>
      <c r="AO144">
        <v>9</v>
      </c>
      <c r="AP144">
        <v>1</v>
      </c>
      <c r="AQ144">
        <v>6</v>
      </c>
      <c r="AR144">
        <v>3</v>
      </c>
      <c r="AS144">
        <v>6</v>
      </c>
      <c r="AT144">
        <v>2</v>
      </c>
      <c r="AU144">
        <v>13</v>
      </c>
      <c r="AV144">
        <v>1</v>
      </c>
      <c r="AX144" s="5">
        <v>0</v>
      </c>
      <c r="AY144" s="5">
        <v>0</v>
      </c>
      <c r="AZ144" s="5">
        <v>0</v>
      </c>
      <c r="BA144" s="5">
        <v>0</v>
      </c>
      <c r="BB144" s="4"/>
      <c r="BC144" s="4"/>
      <c r="BD144" s="4"/>
      <c r="BE144" s="4"/>
      <c r="BF144" s="9">
        <v>4</v>
      </c>
      <c r="BJ144" t="s">
        <v>277</v>
      </c>
      <c r="BK144">
        <v>35</v>
      </c>
      <c r="BL144" t="s">
        <v>228</v>
      </c>
    </row>
    <row r="145" spans="2:64" x14ac:dyDescent="0.35">
      <c r="B145">
        <v>100</v>
      </c>
      <c r="C145">
        <v>262</v>
      </c>
      <c r="D145">
        <v>1</v>
      </c>
      <c r="F145">
        <v>1</v>
      </c>
      <c r="G145">
        <v>1</v>
      </c>
      <c r="H145">
        <v>1</v>
      </c>
      <c r="M145">
        <v>5</v>
      </c>
      <c r="N145">
        <v>7</v>
      </c>
      <c r="O145">
        <v>2</v>
      </c>
      <c r="P145">
        <v>2</v>
      </c>
      <c r="U145">
        <v>2</v>
      </c>
      <c r="V145">
        <v>3</v>
      </c>
      <c r="X145">
        <v>2</v>
      </c>
      <c r="Y145">
        <v>2</v>
      </c>
      <c r="Z145">
        <v>3</v>
      </c>
      <c r="AA145">
        <v>2</v>
      </c>
      <c r="AB145">
        <v>9</v>
      </c>
      <c r="AC145">
        <v>1</v>
      </c>
      <c r="AD145">
        <v>3</v>
      </c>
      <c r="AE145">
        <v>2</v>
      </c>
      <c r="AF145" t="s">
        <v>101</v>
      </c>
      <c r="AG145">
        <v>2</v>
      </c>
      <c r="AH145">
        <v>7</v>
      </c>
      <c r="AI145">
        <v>1</v>
      </c>
      <c r="AK145">
        <v>2</v>
      </c>
      <c r="AL145">
        <v>2</v>
      </c>
      <c r="AM145">
        <v>1</v>
      </c>
      <c r="AN145">
        <v>2</v>
      </c>
      <c r="AO145">
        <v>7</v>
      </c>
      <c r="AP145">
        <v>1</v>
      </c>
      <c r="AQ145">
        <v>6</v>
      </c>
      <c r="AR145">
        <v>2</v>
      </c>
      <c r="AS145">
        <v>3</v>
      </c>
      <c r="AT145">
        <v>1</v>
      </c>
      <c r="AU145">
        <v>8</v>
      </c>
      <c r="AV145">
        <v>1</v>
      </c>
      <c r="AW145" t="s">
        <v>183</v>
      </c>
      <c r="AX145" s="5">
        <v>0</v>
      </c>
      <c r="AY145" s="5"/>
      <c r="AZ145" s="5">
        <v>1</v>
      </c>
      <c r="BA145" s="5"/>
      <c r="BB145" s="4"/>
      <c r="BC145" s="4">
        <v>1</v>
      </c>
      <c r="BD145" s="4"/>
      <c r="BE145" s="4">
        <v>0</v>
      </c>
      <c r="BF145" s="9">
        <v>4</v>
      </c>
      <c r="BJ145" t="s">
        <v>276</v>
      </c>
      <c r="BK145">
        <v>32</v>
      </c>
      <c r="BL145" t="s">
        <v>209</v>
      </c>
    </row>
    <row r="147" spans="2:64" x14ac:dyDescent="0.35">
      <c r="G147" s="22">
        <f>COUNT(G2:G145)</f>
        <v>63</v>
      </c>
      <c r="H147" s="22">
        <f t="shared" ref="H147:V147" si="0">COUNT(H2:H145)</f>
        <v>64</v>
      </c>
      <c r="I147" s="22">
        <f t="shared" si="0"/>
        <v>80</v>
      </c>
      <c r="J147" s="22">
        <f t="shared" si="0"/>
        <v>80</v>
      </c>
      <c r="K147" s="22">
        <f t="shared" si="0"/>
        <v>66</v>
      </c>
      <c r="L147" s="22">
        <f t="shared" si="0"/>
        <v>66</v>
      </c>
      <c r="M147" s="22">
        <f t="shared" si="0"/>
        <v>78</v>
      </c>
      <c r="N147" s="22">
        <f t="shared" si="0"/>
        <v>78</v>
      </c>
      <c r="O147" s="22">
        <f t="shared" si="0"/>
        <v>74</v>
      </c>
      <c r="P147" s="22">
        <f t="shared" si="0"/>
        <v>74</v>
      </c>
      <c r="Q147" s="22">
        <f t="shared" si="0"/>
        <v>70</v>
      </c>
      <c r="R147" s="22">
        <f t="shared" si="0"/>
        <v>70</v>
      </c>
      <c r="S147" s="22">
        <f t="shared" si="0"/>
        <v>68</v>
      </c>
      <c r="T147" s="22">
        <f t="shared" si="0"/>
        <v>68</v>
      </c>
      <c r="U147" s="22">
        <f t="shared" si="0"/>
        <v>76</v>
      </c>
      <c r="V147" s="22">
        <f t="shared" si="0"/>
        <v>76</v>
      </c>
      <c r="AX147" s="17">
        <f>COUNTIF(AX$2:AX$145,1)</f>
        <v>12</v>
      </c>
      <c r="AY147" s="17">
        <f t="shared" ref="AY147:BE147" si="1">COUNTIF(AY$2:AY$145,1)</f>
        <v>14</v>
      </c>
      <c r="AZ147" s="17">
        <f t="shared" si="1"/>
        <v>14</v>
      </c>
      <c r="BA147" s="17">
        <f t="shared" si="1"/>
        <v>23</v>
      </c>
      <c r="BB147" s="17">
        <f t="shared" si="1"/>
        <v>23</v>
      </c>
      <c r="BC147" s="17">
        <f t="shared" si="1"/>
        <v>10</v>
      </c>
      <c r="BD147" s="17">
        <f t="shared" si="1"/>
        <v>20</v>
      </c>
      <c r="BE147" s="17">
        <f t="shared" si="1"/>
        <v>34</v>
      </c>
    </row>
    <row r="148" spans="2:64" x14ac:dyDescent="0.35">
      <c r="G148" s="24">
        <f>AVERAGE(G2:G145)</f>
        <v>2.253968253968254</v>
      </c>
      <c r="H148" s="25">
        <f t="shared" ref="H148:V148" si="2">AVERAGE(H2:H145)</f>
        <v>1.78125</v>
      </c>
      <c r="I148" s="26">
        <f t="shared" si="2"/>
        <v>4.7374999999999998</v>
      </c>
      <c r="J148" s="27">
        <f t="shared" si="2"/>
        <v>4.3</v>
      </c>
      <c r="K148" s="28">
        <f t="shared" si="2"/>
        <v>2.3181818181818183</v>
      </c>
      <c r="L148" s="25">
        <f t="shared" si="2"/>
        <v>2.1515151515151514</v>
      </c>
      <c r="M148" s="29">
        <f t="shared" si="2"/>
        <v>4.9743589743589745</v>
      </c>
      <c r="N148" s="27">
        <f t="shared" si="2"/>
        <v>4.7564102564102564</v>
      </c>
      <c r="O148" s="30">
        <f t="shared" si="2"/>
        <v>3.3378378378378377</v>
      </c>
      <c r="P148" s="25">
        <f t="shared" si="2"/>
        <v>3.3378378378378377</v>
      </c>
      <c r="Q148" s="31">
        <f t="shared" si="2"/>
        <v>3.4571428571428573</v>
      </c>
      <c r="R148" s="27">
        <f t="shared" si="2"/>
        <v>3.4</v>
      </c>
      <c r="S148" s="32">
        <f t="shared" si="2"/>
        <v>3.5294117647058822</v>
      </c>
      <c r="T148" s="25">
        <f t="shared" si="2"/>
        <v>3.7058823529411766</v>
      </c>
      <c r="U148" s="33">
        <f t="shared" si="2"/>
        <v>3.9078947368421053</v>
      </c>
      <c r="V148" s="27">
        <f t="shared" si="2"/>
        <v>3.8684210526315788</v>
      </c>
      <c r="AX148" s="16">
        <f>COUNTIF(AX$2:AX$145,0)</f>
        <v>52</v>
      </c>
      <c r="AY148" s="16">
        <f t="shared" ref="AY148:BE148" si="3">COUNTIF(AY$2:AY$145,0)</f>
        <v>52</v>
      </c>
      <c r="AZ148" s="16">
        <f t="shared" si="3"/>
        <v>60</v>
      </c>
      <c r="BA148" s="16">
        <f t="shared" si="3"/>
        <v>45</v>
      </c>
      <c r="BB148" s="16">
        <f t="shared" si="3"/>
        <v>57</v>
      </c>
      <c r="BC148" s="16">
        <f t="shared" si="3"/>
        <v>68</v>
      </c>
      <c r="BD148" s="16">
        <f t="shared" si="3"/>
        <v>50</v>
      </c>
      <c r="BE148" s="16">
        <f t="shared" si="3"/>
        <v>42</v>
      </c>
    </row>
    <row r="149" spans="2:64" x14ac:dyDescent="0.35">
      <c r="AX149" s="22">
        <f>COUNT(AX$2:AX$145)</f>
        <v>64</v>
      </c>
      <c r="AY149" s="22">
        <f t="shared" ref="AY149:BE149" si="4">COUNT(AY$2:AY$145)</f>
        <v>66</v>
      </c>
      <c r="AZ149" s="22">
        <f t="shared" si="4"/>
        <v>74</v>
      </c>
      <c r="BA149" s="22">
        <f t="shared" si="4"/>
        <v>68</v>
      </c>
      <c r="BB149" s="22">
        <f t="shared" si="4"/>
        <v>80</v>
      </c>
      <c r="BC149" s="22">
        <f t="shared" si="4"/>
        <v>78</v>
      </c>
      <c r="BD149" s="22">
        <f t="shared" si="4"/>
        <v>70</v>
      </c>
      <c r="BE149" s="22">
        <f t="shared" si="4"/>
        <v>76</v>
      </c>
    </row>
    <row r="151" spans="2:64" x14ac:dyDescent="0.35">
      <c r="AX151" s="15">
        <f>AX147/AX149</f>
        <v>0.1875</v>
      </c>
      <c r="AY151" s="15">
        <f t="shared" ref="AY151:BE151" si="5">AY147/AY149</f>
        <v>0.21212121212121213</v>
      </c>
      <c r="AZ151" s="15">
        <f t="shared" si="5"/>
        <v>0.1891891891891892</v>
      </c>
      <c r="BA151" s="15">
        <f t="shared" si="5"/>
        <v>0.33823529411764708</v>
      </c>
      <c r="BB151" s="15">
        <f t="shared" si="5"/>
        <v>0.28749999999999998</v>
      </c>
      <c r="BC151" s="15">
        <f t="shared" si="5"/>
        <v>0.12820512820512819</v>
      </c>
      <c r="BD151" s="15">
        <f t="shared" si="5"/>
        <v>0.2857142857142857</v>
      </c>
      <c r="BE151" s="15">
        <f t="shared" si="5"/>
        <v>0.44736842105263158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BM43"/>
  <sheetViews>
    <sheetView topLeftCell="F1" workbookViewId="0">
      <pane ySplit="1" topLeftCell="A23" activePane="bottomLeft" state="frozen"/>
      <selection activeCell="H1" sqref="H1"/>
      <selection pane="bottomLeft" activeCell="AX43" sqref="AX43:BE43"/>
    </sheetView>
  </sheetViews>
  <sheetFormatPr baseColWidth="10" defaultRowHeight="14.5" x14ac:dyDescent="0.35"/>
  <cols>
    <col min="1" max="1" width="17.63281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38.81640625" customWidth="1"/>
    <col min="33" max="33" width="23.6328125" bestFit="1" customWidth="1"/>
    <col min="34" max="34" width="11.6328125" bestFit="1" customWidth="1"/>
    <col min="35" max="35" width="6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58" bestFit="1" customWidth="1"/>
    <col min="50" max="51" width="4.1796875" bestFit="1" customWidth="1"/>
    <col min="52" max="52" width="3.1796875" bestFit="1" customWidth="1"/>
    <col min="53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22.81640625" bestFit="1" customWidth="1"/>
    <col min="65" max="65" width="221.8164062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288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A2" t="s">
        <v>57</v>
      </c>
      <c r="B2">
        <v>100</v>
      </c>
      <c r="C2">
        <v>453</v>
      </c>
      <c r="D2">
        <v>1</v>
      </c>
      <c r="F2">
        <v>1</v>
      </c>
      <c r="G2">
        <v>5</v>
      </c>
      <c r="H2">
        <v>3</v>
      </c>
      <c r="K2">
        <v>3</v>
      </c>
      <c r="L2">
        <v>3</v>
      </c>
      <c r="O2">
        <v>6</v>
      </c>
      <c r="P2">
        <v>6</v>
      </c>
      <c r="S2">
        <v>6</v>
      </c>
      <c r="T2">
        <v>5</v>
      </c>
      <c r="X2">
        <v>6</v>
      </c>
      <c r="Y2">
        <v>5</v>
      </c>
      <c r="Z2">
        <v>4</v>
      </c>
      <c r="AA2">
        <v>5</v>
      </c>
      <c r="AB2">
        <v>20</v>
      </c>
      <c r="AC2">
        <v>0</v>
      </c>
      <c r="AD2">
        <v>5</v>
      </c>
      <c r="AE2">
        <v>4</v>
      </c>
      <c r="AF2">
        <v>4000</v>
      </c>
      <c r="AG2" s="8">
        <v>6</v>
      </c>
      <c r="AH2">
        <v>15</v>
      </c>
      <c r="AI2">
        <v>0</v>
      </c>
      <c r="AK2">
        <v>2</v>
      </c>
      <c r="AL2">
        <v>3</v>
      </c>
      <c r="AM2">
        <v>3</v>
      </c>
      <c r="AN2">
        <v>3</v>
      </c>
      <c r="AO2">
        <v>11</v>
      </c>
      <c r="AP2">
        <v>1</v>
      </c>
      <c r="AQ2">
        <v>4</v>
      </c>
      <c r="AR2">
        <v>5</v>
      </c>
      <c r="AS2">
        <v>6</v>
      </c>
      <c r="AT2">
        <v>4</v>
      </c>
      <c r="AU2">
        <v>19</v>
      </c>
      <c r="AV2">
        <v>0</v>
      </c>
      <c r="AX2" s="5">
        <v>0</v>
      </c>
      <c r="AY2" s="5">
        <v>0</v>
      </c>
      <c r="AZ2" s="5">
        <v>0</v>
      </c>
      <c r="BA2" s="5">
        <v>0</v>
      </c>
      <c r="BB2" s="4"/>
      <c r="BC2" s="4"/>
      <c r="BD2" s="4"/>
      <c r="BE2" s="4"/>
      <c r="BF2" s="9">
        <v>4</v>
      </c>
      <c r="BJ2" t="s">
        <v>276</v>
      </c>
      <c r="BK2">
        <v>21</v>
      </c>
      <c r="BL2" t="s">
        <v>215</v>
      </c>
      <c r="BM2" t="s">
        <v>240</v>
      </c>
    </row>
    <row r="3" spans="1:65" x14ac:dyDescent="0.35">
      <c r="B3">
        <v>100</v>
      </c>
      <c r="C3">
        <v>645</v>
      </c>
      <c r="D3">
        <v>1</v>
      </c>
      <c r="F3">
        <v>1</v>
      </c>
      <c r="G3">
        <v>1</v>
      </c>
      <c r="H3">
        <v>1</v>
      </c>
      <c r="K3">
        <v>1</v>
      </c>
      <c r="L3">
        <v>1</v>
      </c>
      <c r="Q3">
        <v>2</v>
      </c>
      <c r="R3">
        <v>2</v>
      </c>
      <c r="S3">
        <v>2</v>
      </c>
      <c r="T3">
        <v>2</v>
      </c>
      <c r="X3">
        <v>5</v>
      </c>
      <c r="Y3">
        <v>3</v>
      </c>
      <c r="Z3">
        <v>4</v>
      </c>
      <c r="AA3">
        <v>3</v>
      </c>
      <c r="AB3">
        <v>15</v>
      </c>
      <c r="AC3">
        <v>1</v>
      </c>
      <c r="AD3">
        <v>3</v>
      </c>
      <c r="AE3">
        <v>3</v>
      </c>
      <c r="AF3">
        <v>800</v>
      </c>
      <c r="AG3" s="8">
        <v>6</v>
      </c>
      <c r="AH3">
        <v>12</v>
      </c>
      <c r="AI3">
        <v>0</v>
      </c>
      <c r="AK3">
        <v>2</v>
      </c>
      <c r="AL3">
        <v>2</v>
      </c>
      <c r="AM3">
        <v>3</v>
      </c>
      <c r="AN3">
        <v>3</v>
      </c>
      <c r="AO3">
        <v>10</v>
      </c>
      <c r="AP3">
        <v>1</v>
      </c>
      <c r="AQ3">
        <v>7</v>
      </c>
      <c r="AR3">
        <v>3</v>
      </c>
      <c r="AS3">
        <v>5</v>
      </c>
      <c r="AT3">
        <v>3</v>
      </c>
      <c r="AU3">
        <v>12</v>
      </c>
      <c r="AV3">
        <v>1</v>
      </c>
      <c r="AW3" t="s">
        <v>120</v>
      </c>
      <c r="AX3" s="5">
        <v>0</v>
      </c>
      <c r="AY3" s="5">
        <v>0</v>
      </c>
      <c r="AZ3" s="5"/>
      <c r="BA3" s="5">
        <v>0</v>
      </c>
      <c r="BB3" s="4"/>
      <c r="BC3" s="4"/>
      <c r="BD3" s="4">
        <v>0</v>
      </c>
      <c r="BE3" s="4"/>
      <c r="BF3" s="9">
        <v>4</v>
      </c>
      <c r="BJ3" t="s">
        <v>276</v>
      </c>
      <c r="BK3">
        <v>21</v>
      </c>
      <c r="BL3" t="s">
        <v>209</v>
      </c>
    </row>
    <row r="4" spans="1:65" x14ac:dyDescent="0.35">
      <c r="B4">
        <v>100</v>
      </c>
      <c r="C4">
        <v>393</v>
      </c>
      <c r="D4">
        <v>1</v>
      </c>
      <c r="F4">
        <v>1</v>
      </c>
      <c r="G4">
        <v>3</v>
      </c>
      <c r="H4">
        <v>1</v>
      </c>
      <c r="K4">
        <v>4</v>
      </c>
      <c r="L4">
        <v>3</v>
      </c>
      <c r="Q4">
        <v>4</v>
      </c>
      <c r="R4">
        <v>2</v>
      </c>
      <c r="S4">
        <v>4</v>
      </c>
      <c r="T4">
        <v>4</v>
      </c>
      <c r="X4">
        <v>3</v>
      </c>
      <c r="Y4">
        <v>4</v>
      </c>
      <c r="Z4">
        <v>5</v>
      </c>
      <c r="AA4">
        <v>4</v>
      </c>
      <c r="AB4">
        <v>16</v>
      </c>
      <c r="AC4">
        <v>0</v>
      </c>
      <c r="AD4">
        <v>2</v>
      </c>
      <c r="AE4">
        <v>4</v>
      </c>
      <c r="AF4">
        <v>1500</v>
      </c>
      <c r="AG4">
        <v>6</v>
      </c>
      <c r="AH4">
        <v>12</v>
      </c>
      <c r="AI4">
        <v>0</v>
      </c>
      <c r="AK4">
        <v>4</v>
      </c>
      <c r="AL4">
        <v>3</v>
      </c>
      <c r="AM4">
        <v>3</v>
      </c>
      <c r="AN4">
        <v>4</v>
      </c>
      <c r="AO4">
        <v>14</v>
      </c>
      <c r="AP4">
        <v>1</v>
      </c>
      <c r="AQ4">
        <v>6</v>
      </c>
      <c r="AR4">
        <v>3</v>
      </c>
      <c r="AS4">
        <v>3</v>
      </c>
      <c r="AT4">
        <v>3</v>
      </c>
      <c r="AU4">
        <v>11</v>
      </c>
      <c r="AV4">
        <v>1</v>
      </c>
      <c r="AW4" t="s">
        <v>125</v>
      </c>
      <c r="AX4" s="5">
        <v>0</v>
      </c>
      <c r="AY4" s="5">
        <v>0</v>
      </c>
      <c r="AZ4" s="5"/>
      <c r="BA4" s="5">
        <v>0</v>
      </c>
      <c r="BB4" s="4"/>
      <c r="BC4" s="4"/>
      <c r="BD4" s="4">
        <v>0</v>
      </c>
      <c r="BE4" s="4"/>
      <c r="BF4" s="9">
        <v>4</v>
      </c>
      <c r="BJ4" t="s">
        <v>277</v>
      </c>
      <c r="BK4">
        <v>22</v>
      </c>
      <c r="BL4" t="s">
        <v>209</v>
      </c>
    </row>
    <row r="5" spans="1:65" x14ac:dyDescent="0.35">
      <c r="B5">
        <v>100</v>
      </c>
      <c r="C5">
        <v>212</v>
      </c>
      <c r="D5">
        <v>1</v>
      </c>
      <c r="F5">
        <v>1</v>
      </c>
      <c r="I5">
        <v>3</v>
      </c>
      <c r="J5">
        <v>4</v>
      </c>
      <c r="K5">
        <v>2</v>
      </c>
      <c r="L5">
        <v>3</v>
      </c>
      <c r="O5">
        <v>4</v>
      </c>
      <c r="P5">
        <v>4</v>
      </c>
      <c r="U5">
        <v>7</v>
      </c>
      <c r="V5">
        <v>7</v>
      </c>
      <c r="X5">
        <v>5</v>
      </c>
      <c r="Y5">
        <v>3</v>
      </c>
      <c r="Z5">
        <v>4</v>
      </c>
      <c r="AA5">
        <v>3</v>
      </c>
      <c r="AB5">
        <v>15</v>
      </c>
      <c r="AC5">
        <v>1</v>
      </c>
      <c r="AD5">
        <v>3</v>
      </c>
      <c r="AE5">
        <v>3</v>
      </c>
      <c r="AF5" t="s">
        <v>67</v>
      </c>
      <c r="AG5" s="8">
        <v>6</v>
      </c>
      <c r="AH5">
        <v>12</v>
      </c>
      <c r="AI5">
        <v>0</v>
      </c>
      <c r="AK5">
        <v>3</v>
      </c>
      <c r="AL5">
        <v>3</v>
      </c>
      <c r="AM5">
        <v>3</v>
      </c>
      <c r="AN5">
        <v>3</v>
      </c>
      <c r="AO5">
        <v>12</v>
      </c>
      <c r="AP5">
        <v>1</v>
      </c>
      <c r="AQ5">
        <v>7</v>
      </c>
      <c r="AR5">
        <v>3</v>
      </c>
      <c r="AS5">
        <v>5</v>
      </c>
      <c r="AT5">
        <v>3</v>
      </c>
      <c r="AU5">
        <v>12</v>
      </c>
      <c r="AV5">
        <v>1</v>
      </c>
      <c r="AW5" t="s">
        <v>128</v>
      </c>
      <c r="AX5" s="5"/>
      <c r="AY5" s="5">
        <v>0</v>
      </c>
      <c r="AZ5" s="5">
        <v>0</v>
      </c>
      <c r="BA5" s="5"/>
      <c r="BB5" s="4">
        <v>0</v>
      </c>
      <c r="BC5" s="4"/>
      <c r="BD5" s="4"/>
      <c r="BE5" s="4">
        <v>1</v>
      </c>
      <c r="BF5" s="9">
        <v>4</v>
      </c>
      <c r="BJ5" t="s">
        <v>277</v>
      </c>
      <c r="BK5">
        <v>22</v>
      </c>
      <c r="BL5" t="s">
        <v>209</v>
      </c>
    </row>
    <row r="6" spans="1:65" x14ac:dyDescent="0.35">
      <c r="B6">
        <v>100</v>
      </c>
      <c r="C6">
        <v>611</v>
      </c>
      <c r="D6">
        <v>1</v>
      </c>
      <c r="F6">
        <v>1</v>
      </c>
      <c r="G6">
        <v>3</v>
      </c>
      <c r="H6">
        <v>2</v>
      </c>
      <c r="K6">
        <v>2</v>
      </c>
      <c r="L6">
        <v>1</v>
      </c>
      <c r="Q6">
        <v>2</v>
      </c>
      <c r="R6">
        <v>2</v>
      </c>
      <c r="S6">
        <v>4</v>
      </c>
      <c r="T6">
        <v>5</v>
      </c>
      <c r="X6">
        <v>5</v>
      </c>
      <c r="Y6">
        <v>3</v>
      </c>
      <c r="Z6">
        <v>3</v>
      </c>
      <c r="AA6">
        <v>5</v>
      </c>
      <c r="AB6">
        <v>16</v>
      </c>
      <c r="AC6">
        <v>0</v>
      </c>
      <c r="AD6">
        <v>2</v>
      </c>
      <c r="AE6">
        <v>4</v>
      </c>
      <c r="AF6">
        <v>1200</v>
      </c>
      <c r="AG6" s="8">
        <v>6</v>
      </c>
      <c r="AH6">
        <v>12</v>
      </c>
      <c r="AI6">
        <v>0</v>
      </c>
      <c r="AK6">
        <v>5</v>
      </c>
      <c r="AL6">
        <v>4</v>
      </c>
      <c r="AM6">
        <v>5</v>
      </c>
      <c r="AN6">
        <v>4</v>
      </c>
      <c r="AO6">
        <v>18</v>
      </c>
      <c r="AP6">
        <v>0</v>
      </c>
      <c r="AQ6">
        <v>6</v>
      </c>
      <c r="AR6">
        <v>3</v>
      </c>
      <c r="AS6">
        <v>3</v>
      </c>
      <c r="AT6">
        <v>4</v>
      </c>
      <c r="AU6">
        <v>12</v>
      </c>
      <c r="AV6">
        <v>1</v>
      </c>
      <c r="AW6" t="s">
        <v>131</v>
      </c>
      <c r="AX6" s="5">
        <v>0</v>
      </c>
      <c r="AY6" s="5">
        <v>0</v>
      </c>
      <c r="AZ6" s="5"/>
      <c r="BA6" s="5">
        <v>0</v>
      </c>
      <c r="BB6" s="4"/>
      <c r="BC6" s="4"/>
      <c r="BD6" s="4">
        <v>0</v>
      </c>
      <c r="BE6" s="4"/>
      <c r="BF6" s="9">
        <v>4</v>
      </c>
      <c r="BJ6" t="s">
        <v>276</v>
      </c>
      <c r="BK6">
        <v>23</v>
      </c>
      <c r="BL6" t="s">
        <v>211</v>
      </c>
      <c r="BM6" t="s">
        <v>247</v>
      </c>
    </row>
    <row r="7" spans="1:65" x14ac:dyDescent="0.35">
      <c r="B7">
        <v>100</v>
      </c>
      <c r="C7">
        <v>590</v>
      </c>
      <c r="D7">
        <v>1</v>
      </c>
      <c r="F7">
        <v>1</v>
      </c>
      <c r="G7">
        <v>4</v>
      </c>
      <c r="H7">
        <v>2</v>
      </c>
      <c r="K7">
        <v>2</v>
      </c>
      <c r="L7">
        <v>2</v>
      </c>
      <c r="O7">
        <v>3</v>
      </c>
      <c r="P7">
        <v>3</v>
      </c>
      <c r="S7">
        <v>2</v>
      </c>
      <c r="T7">
        <v>2</v>
      </c>
      <c r="X7">
        <v>6</v>
      </c>
      <c r="Y7">
        <v>4</v>
      </c>
      <c r="Z7">
        <v>6</v>
      </c>
      <c r="AA7">
        <v>6</v>
      </c>
      <c r="AB7">
        <v>22</v>
      </c>
      <c r="AC7">
        <v>0</v>
      </c>
      <c r="AD7">
        <v>2</v>
      </c>
      <c r="AE7">
        <v>5</v>
      </c>
      <c r="AF7" t="s">
        <v>68</v>
      </c>
      <c r="AG7" s="8">
        <v>6</v>
      </c>
      <c r="AH7">
        <v>13</v>
      </c>
      <c r="AI7">
        <v>0</v>
      </c>
      <c r="AK7">
        <v>4</v>
      </c>
      <c r="AL7">
        <v>5</v>
      </c>
      <c r="AM7">
        <v>5</v>
      </c>
      <c r="AN7">
        <v>4</v>
      </c>
      <c r="AO7">
        <v>18</v>
      </c>
      <c r="AP7">
        <v>0</v>
      </c>
      <c r="AQ7">
        <v>5</v>
      </c>
      <c r="AR7">
        <v>2</v>
      </c>
      <c r="AS7">
        <v>6</v>
      </c>
      <c r="AT7">
        <v>5</v>
      </c>
      <c r="AU7">
        <v>16</v>
      </c>
      <c r="AV7">
        <v>0</v>
      </c>
      <c r="AW7" t="s">
        <v>132</v>
      </c>
      <c r="AX7" s="5">
        <v>0</v>
      </c>
      <c r="AY7" s="5">
        <v>0</v>
      </c>
      <c r="AZ7" s="5">
        <v>0</v>
      </c>
      <c r="BA7" s="5">
        <v>1</v>
      </c>
      <c r="BB7" s="4"/>
      <c r="BC7" s="4"/>
      <c r="BD7" s="4"/>
      <c r="BE7" s="4"/>
      <c r="BF7" s="9">
        <v>4</v>
      </c>
      <c r="BJ7" t="s">
        <v>277</v>
      </c>
      <c r="BK7">
        <v>28</v>
      </c>
      <c r="BL7" t="s">
        <v>214</v>
      </c>
    </row>
    <row r="8" spans="1:65" x14ac:dyDescent="0.35">
      <c r="B8">
        <v>100</v>
      </c>
      <c r="C8">
        <v>731</v>
      </c>
      <c r="D8">
        <v>1</v>
      </c>
      <c r="F8">
        <v>1</v>
      </c>
      <c r="G8">
        <v>1</v>
      </c>
      <c r="H8">
        <v>1</v>
      </c>
      <c r="K8">
        <v>2</v>
      </c>
      <c r="L8">
        <v>1</v>
      </c>
      <c r="O8">
        <v>1</v>
      </c>
      <c r="P8">
        <v>1</v>
      </c>
      <c r="S8">
        <v>2</v>
      </c>
      <c r="T8">
        <v>3</v>
      </c>
      <c r="X8">
        <v>3</v>
      </c>
      <c r="Y8">
        <v>3</v>
      </c>
      <c r="Z8">
        <v>3</v>
      </c>
      <c r="AA8">
        <v>3</v>
      </c>
      <c r="AB8">
        <v>12</v>
      </c>
      <c r="AC8">
        <v>1</v>
      </c>
      <c r="AD8">
        <v>5</v>
      </c>
      <c r="AE8">
        <v>5</v>
      </c>
      <c r="AF8">
        <v>2000</v>
      </c>
      <c r="AG8" s="9">
        <v>2</v>
      </c>
      <c r="AH8">
        <v>12</v>
      </c>
      <c r="AI8">
        <v>0</v>
      </c>
      <c r="AK8">
        <v>1</v>
      </c>
      <c r="AL8">
        <v>2</v>
      </c>
      <c r="AM8">
        <v>1</v>
      </c>
      <c r="AN8">
        <v>1</v>
      </c>
      <c r="AO8">
        <v>5</v>
      </c>
      <c r="AP8">
        <v>1</v>
      </c>
      <c r="AQ8">
        <v>6</v>
      </c>
      <c r="AR8">
        <v>5</v>
      </c>
      <c r="AS8">
        <v>5</v>
      </c>
      <c r="AT8">
        <v>5</v>
      </c>
      <c r="AU8">
        <v>17</v>
      </c>
      <c r="AV8">
        <v>0</v>
      </c>
      <c r="AW8" t="s">
        <v>103</v>
      </c>
      <c r="AX8" s="5">
        <v>0</v>
      </c>
      <c r="AY8" s="5">
        <v>0</v>
      </c>
      <c r="AZ8" s="5">
        <v>0</v>
      </c>
      <c r="BA8" s="5">
        <v>0</v>
      </c>
      <c r="BB8" s="4"/>
      <c r="BC8" s="4"/>
      <c r="BD8" s="4"/>
      <c r="BE8" s="4"/>
      <c r="BF8" s="9">
        <v>4</v>
      </c>
      <c r="BJ8" t="s">
        <v>277</v>
      </c>
      <c r="BK8">
        <v>23</v>
      </c>
      <c r="BL8" t="s">
        <v>209</v>
      </c>
      <c r="BM8" t="s">
        <v>114</v>
      </c>
    </row>
    <row r="9" spans="1:65" x14ac:dyDescent="0.35">
      <c r="B9">
        <v>100</v>
      </c>
      <c r="C9">
        <v>469</v>
      </c>
      <c r="D9">
        <v>1</v>
      </c>
      <c r="F9">
        <v>1</v>
      </c>
      <c r="I9">
        <v>5</v>
      </c>
      <c r="J9">
        <v>3</v>
      </c>
      <c r="K9">
        <v>1</v>
      </c>
      <c r="L9">
        <v>1</v>
      </c>
      <c r="Q9">
        <v>4</v>
      </c>
      <c r="R9">
        <v>6</v>
      </c>
      <c r="U9">
        <v>6</v>
      </c>
      <c r="V9">
        <v>6</v>
      </c>
      <c r="X9">
        <v>4</v>
      </c>
      <c r="Y9">
        <v>2</v>
      </c>
      <c r="Z9">
        <v>4</v>
      </c>
      <c r="AA9">
        <v>3</v>
      </c>
      <c r="AB9">
        <v>13</v>
      </c>
      <c r="AC9">
        <v>1</v>
      </c>
      <c r="AD9">
        <v>5</v>
      </c>
      <c r="AE9">
        <v>3</v>
      </c>
      <c r="AF9" s="7">
        <v>1500</v>
      </c>
      <c r="AG9" s="10">
        <v>6</v>
      </c>
      <c r="AH9">
        <v>14</v>
      </c>
      <c r="AI9">
        <v>0</v>
      </c>
      <c r="AK9">
        <v>1</v>
      </c>
      <c r="AL9">
        <v>2</v>
      </c>
      <c r="AM9">
        <v>4</v>
      </c>
      <c r="AN9">
        <v>3</v>
      </c>
      <c r="AO9">
        <v>10</v>
      </c>
      <c r="AP9">
        <v>1</v>
      </c>
      <c r="AQ9">
        <v>6</v>
      </c>
      <c r="AR9">
        <v>7</v>
      </c>
      <c r="AS9">
        <v>5</v>
      </c>
      <c r="AT9">
        <v>3</v>
      </c>
      <c r="AU9">
        <v>17</v>
      </c>
      <c r="AV9">
        <v>0</v>
      </c>
      <c r="AX9" s="5"/>
      <c r="AY9" s="5">
        <v>0</v>
      </c>
      <c r="AZ9" s="5"/>
      <c r="BA9" s="5"/>
      <c r="BB9" s="4">
        <v>0</v>
      </c>
      <c r="BC9" s="4"/>
      <c r="BD9" s="4">
        <v>0</v>
      </c>
      <c r="BE9" s="4">
        <v>0</v>
      </c>
      <c r="BF9" s="9">
        <v>4</v>
      </c>
      <c r="BJ9" t="s">
        <v>277</v>
      </c>
      <c r="BK9">
        <v>20</v>
      </c>
      <c r="BL9" t="s">
        <v>209</v>
      </c>
    </row>
    <row r="10" spans="1:65" x14ac:dyDescent="0.35">
      <c r="B10">
        <v>100</v>
      </c>
      <c r="C10">
        <v>339</v>
      </c>
      <c r="D10">
        <v>1</v>
      </c>
      <c r="F10">
        <v>1</v>
      </c>
      <c r="I10">
        <v>5</v>
      </c>
      <c r="J10">
        <v>3</v>
      </c>
      <c r="K10">
        <v>2</v>
      </c>
      <c r="L10">
        <v>1</v>
      </c>
      <c r="Q10">
        <v>5</v>
      </c>
      <c r="R10">
        <v>3</v>
      </c>
      <c r="U10">
        <v>5</v>
      </c>
      <c r="V10">
        <v>3</v>
      </c>
      <c r="X10">
        <v>3</v>
      </c>
      <c r="Y10">
        <v>5</v>
      </c>
      <c r="Z10">
        <v>3</v>
      </c>
      <c r="AA10">
        <v>4</v>
      </c>
      <c r="AB10">
        <v>15</v>
      </c>
      <c r="AC10">
        <v>1</v>
      </c>
      <c r="AD10">
        <v>6</v>
      </c>
      <c r="AE10">
        <v>6</v>
      </c>
      <c r="AF10" t="s">
        <v>73</v>
      </c>
      <c r="AG10" s="8">
        <v>6</v>
      </c>
      <c r="AH10">
        <v>18</v>
      </c>
      <c r="AI10">
        <v>0</v>
      </c>
      <c r="AK10">
        <v>3</v>
      </c>
      <c r="AL10">
        <v>5</v>
      </c>
      <c r="AM10">
        <v>2</v>
      </c>
      <c r="AN10">
        <v>5</v>
      </c>
      <c r="AO10">
        <v>15</v>
      </c>
      <c r="AP10">
        <v>1</v>
      </c>
      <c r="AQ10">
        <v>7</v>
      </c>
      <c r="AR10">
        <v>7</v>
      </c>
      <c r="AS10">
        <v>6</v>
      </c>
      <c r="AT10">
        <v>6</v>
      </c>
      <c r="AU10">
        <v>20</v>
      </c>
      <c r="AV10">
        <v>0</v>
      </c>
      <c r="AW10" t="s">
        <v>73</v>
      </c>
      <c r="AX10" s="5"/>
      <c r="AY10" s="5">
        <v>0</v>
      </c>
      <c r="AZ10" s="5"/>
      <c r="BA10" s="5"/>
      <c r="BB10" s="4">
        <v>0</v>
      </c>
      <c r="BC10" s="4"/>
      <c r="BD10" s="4">
        <v>0</v>
      </c>
      <c r="BE10" s="4">
        <v>0</v>
      </c>
      <c r="BF10" s="9">
        <v>4</v>
      </c>
      <c r="BJ10" t="s">
        <v>277</v>
      </c>
      <c r="BK10">
        <v>23</v>
      </c>
      <c r="BL10" t="s">
        <v>209</v>
      </c>
      <c r="BM10" t="s">
        <v>252</v>
      </c>
    </row>
    <row r="11" spans="1:65" x14ac:dyDescent="0.35">
      <c r="B11">
        <v>100</v>
      </c>
      <c r="C11">
        <v>504</v>
      </c>
      <c r="D11">
        <v>1</v>
      </c>
      <c r="F11">
        <v>1</v>
      </c>
      <c r="G11">
        <v>5</v>
      </c>
      <c r="H11">
        <v>3</v>
      </c>
      <c r="M11">
        <v>7</v>
      </c>
      <c r="N11">
        <v>6</v>
      </c>
      <c r="O11">
        <v>6</v>
      </c>
      <c r="P11">
        <v>7</v>
      </c>
      <c r="S11">
        <v>7</v>
      </c>
      <c r="T11">
        <v>7</v>
      </c>
      <c r="X11">
        <v>2</v>
      </c>
      <c r="Y11">
        <v>2</v>
      </c>
      <c r="Z11">
        <v>2</v>
      </c>
      <c r="AA11">
        <v>3</v>
      </c>
      <c r="AB11">
        <v>9</v>
      </c>
      <c r="AC11">
        <v>1</v>
      </c>
      <c r="AD11">
        <v>5</v>
      </c>
      <c r="AE11">
        <v>5</v>
      </c>
      <c r="AF11" t="s">
        <v>74</v>
      </c>
      <c r="AG11" s="8">
        <v>6</v>
      </c>
      <c r="AH11">
        <v>16</v>
      </c>
      <c r="AI11">
        <v>0</v>
      </c>
      <c r="AK11">
        <v>2</v>
      </c>
      <c r="AL11">
        <v>2</v>
      </c>
      <c r="AM11">
        <v>2</v>
      </c>
      <c r="AN11">
        <v>2</v>
      </c>
      <c r="AO11">
        <v>8</v>
      </c>
      <c r="AP11">
        <v>1</v>
      </c>
      <c r="AQ11">
        <v>6</v>
      </c>
      <c r="AR11">
        <v>5</v>
      </c>
      <c r="AS11">
        <v>5</v>
      </c>
      <c r="AT11">
        <v>1</v>
      </c>
      <c r="AU11">
        <v>13</v>
      </c>
      <c r="AV11">
        <v>1</v>
      </c>
      <c r="AW11" t="s">
        <v>148</v>
      </c>
      <c r="AX11" s="5">
        <v>0</v>
      </c>
      <c r="AY11" s="5"/>
      <c r="AZ11" s="5">
        <v>0</v>
      </c>
      <c r="BA11" s="5">
        <v>0</v>
      </c>
      <c r="BB11" s="4"/>
      <c r="BC11" s="4">
        <v>0</v>
      </c>
      <c r="BD11" s="4"/>
      <c r="BE11" s="4"/>
      <c r="BF11" s="9">
        <v>4</v>
      </c>
      <c r="BJ11" t="s">
        <v>277</v>
      </c>
      <c r="BK11">
        <v>27</v>
      </c>
      <c r="BL11" t="s">
        <v>209</v>
      </c>
    </row>
    <row r="12" spans="1:65" x14ac:dyDescent="0.35">
      <c r="B12">
        <v>97</v>
      </c>
      <c r="C12">
        <v>379</v>
      </c>
      <c r="D12">
        <v>0</v>
      </c>
      <c r="F12">
        <v>1</v>
      </c>
      <c r="I12">
        <v>4</v>
      </c>
      <c r="J12">
        <v>5</v>
      </c>
      <c r="M12">
        <v>3</v>
      </c>
      <c r="N12">
        <v>5</v>
      </c>
      <c r="O12">
        <v>3</v>
      </c>
      <c r="P12">
        <v>3</v>
      </c>
      <c r="U12">
        <v>3</v>
      </c>
      <c r="V12">
        <v>2</v>
      </c>
      <c r="X12">
        <v>6</v>
      </c>
      <c r="Y12">
        <v>6</v>
      </c>
      <c r="Z12">
        <v>5</v>
      </c>
      <c r="AA12">
        <v>5</v>
      </c>
      <c r="AB12">
        <v>22</v>
      </c>
      <c r="AC12">
        <v>0</v>
      </c>
      <c r="AD12">
        <v>2</v>
      </c>
      <c r="AE12">
        <v>6</v>
      </c>
      <c r="AF12" t="s">
        <v>76</v>
      </c>
      <c r="AG12" s="8">
        <v>6</v>
      </c>
      <c r="AH12">
        <v>14</v>
      </c>
      <c r="AI12">
        <v>0</v>
      </c>
      <c r="AK12">
        <v>3</v>
      </c>
      <c r="AL12">
        <v>4</v>
      </c>
      <c r="AM12">
        <v>3</v>
      </c>
      <c r="AN12">
        <v>3</v>
      </c>
      <c r="AO12">
        <v>13</v>
      </c>
      <c r="AP12">
        <v>1</v>
      </c>
      <c r="AQ12">
        <v>5</v>
      </c>
      <c r="AR12">
        <v>3</v>
      </c>
      <c r="AS12">
        <v>3</v>
      </c>
      <c r="AT12">
        <v>3</v>
      </c>
      <c r="AU12">
        <v>12</v>
      </c>
      <c r="AV12">
        <v>1</v>
      </c>
      <c r="AW12" t="s">
        <v>150</v>
      </c>
      <c r="AX12" s="5"/>
      <c r="AY12" s="5"/>
      <c r="AZ12" s="5">
        <v>0</v>
      </c>
      <c r="BA12" s="5"/>
      <c r="BB12" s="4">
        <v>0</v>
      </c>
      <c r="BC12" s="4">
        <v>0</v>
      </c>
      <c r="BD12" s="4"/>
      <c r="BE12" s="4">
        <v>1</v>
      </c>
      <c r="BF12" s="9">
        <v>4</v>
      </c>
      <c r="BJ12" t="s">
        <v>276</v>
      </c>
      <c r="BK12">
        <v>23</v>
      </c>
      <c r="BL12" t="s">
        <v>214</v>
      </c>
    </row>
    <row r="13" spans="1:65" x14ac:dyDescent="0.35">
      <c r="B13">
        <v>97</v>
      </c>
      <c r="C13">
        <v>1235</v>
      </c>
      <c r="D13">
        <v>0</v>
      </c>
      <c r="F13">
        <v>1</v>
      </c>
      <c r="I13">
        <v>4</v>
      </c>
      <c r="J13">
        <v>3</v>
      </c>
      <c r="K13">
        <v>2</v>
      </c>
      <c r="L13">
        <v>1</v>
      </c>
      <c r="Q13">
        <v>4</v>
      </c>
      <c r="R13">
        <v>3</v>
      </c>
      <c r="S13">
        <v>4</v>
      </c>
      <c r="T13">
        <v>3</v>
      </c>
      <c r="X13">
        <v>3</v>
      </c>
      <c r="Y13">
        <v>3</v>
      </c>
      <c r="Z13">
        <v>4</v>
      </c>
      <c r="AA13">
        <v>3</v>
      </c>
      <c r="AB13">
        <v>13</v>
      </c>
      <c r="AC13">
        <v>1</v>
      </c>
      <c r="AD13">
        <v>4</v>
      </c>
      <c r="AE13">
        <v>2</v>
      </c>
      <c r="AF13" t="s">
        <v>78</v>
      </c>
      <c r="AG13" s="8">
        <v>6</v>
      </c>
      <c r="AH13">
        <v>12</v>
      </c>
      <c r="AI13">
        <v>0</v>
      </c>
      <c r="AK13">
        <v>3</v>
      </c>
      <c r="AL13">
        <v>2</v>
      </c>
      <c r="AM13">
        <v>2</v>
      </c>
      <c r="AN13">
        <v>2</v>
      </c>
      <c r="AO13">
        <v>9</v>
      </c>
      <c r="AP13">
        <v>1</v>
      </c>
      <c r="AQ13">
        <v>1</v>
      </c>
      <c r="AR13">
        <v>3</v>
      </c>
      <c r="AS13">
        <v>4</v>
      </c>
      <c r="AT13">
        <v>4</v>
      </c>
      <c r="AU13">
        <v>18</v>
      </c>
      <c r="AV13">
        <v>0</v>
      </c>
      <c r="AW13" t="s">
        <v>152</v>
      </c>
      <c r="AX13" s="5"/>
      <c r="AY13" s="5">
        <v>0</v>
      </c>
      <c r="AZ13" s="5"/>
      <c r="BA13" s="5">
        <v>1</v>
      </c>
      <c r="BB13" s="4">
        <v>0</v>
      </c>
      <c r="BC13" s="4"/>
      <c r="BD13" s="4">
        <v>0</v>
      </c>
      <c r="BE13" s="4"/>
      <c r="BF13" s="9">
        <v>4</v>
      </c>
      <c r="BJ13" t="s">
        <v>277</v>
      </c>
      <c r="BK13">
        <v>28</v>
      </c>
      <c r="BL13" t="s">
        <v>214</v>
      </c>
    </row>
    <row r="14" spans="1:65" x14ac:dyDescent="0.35">
      <c r="B14">
        <v>100</v>
      </c>
      <c r="C14">
        <v>592</v>
      </c>
      <c r="D14">
        <v>1</v>
      </c>
      <c r="F14">
        <v>1</v>
      </c>
      <c r="G14">
        <v>6</v>
      </c>
      <c r="H14">
        <v>3</v>
      </c>
      <c r="K14">
        <v>1</v>
      </c>
      <c r="L14">
        <v>1</v>
      </c>
      <c r="O14">
        <v>1</v>
      </c>
      <c r="P14">
        <v>1</v>
      </c>
      <c r="S14">
        <v>4</v>
      </c>
      <c r="T14">
        <v>3</v>
      </c>
      <c r="X14">
        <v>4</v>
      </c>
      <c r="Y14">
        <v>4</v>
      </c>
      <c r="Z14">
        <v>2</v>
      </c>
      <c r="AA14">
        <v>2</v>
      </c>
      <c r="AB14">
        <v>12</v>
      </c>
      <c r="AC14">
        <v>1</v>
      </c>
      <c r="AD14">
        <v>6</v>
      </c>
      <c r="AE14">
        <v>2</v>
      </c>
      <c r="AF14" t="s">
        <v>84</v>
      </c>
      <c r="AG14" s="8">
        <v>6</v>
      </c>
      <c r="AH14">
        <v>14</v>
      </c>
      <c r="AI14">
        <v>0</v>
      </c>
      <c r="AK14">
        <v>6</v>
      </c>
      <c r="AL14">
        <v>6</v>
      </c>
      <c r="AM14">
        <v>2</v>
      </c>
      <c r="AN14">
        <v>5</v>
      </c>
      <c r="AO14">
        <v>19</v>
      </c>
      <c r="AP14">
        <v>0</v>
      </c>
      <c r="AQ14">
        <v>1</v>
      </c>
      <c r="AR14">
        <v>7</v>
      </c>
      <c r="AS14">
        <v>7</v>
      </c>
      <c r="AT14">
        <v>7</v>
      </c>
      <c r="AU14">
        <v>28</v>
      </c>
      <c r="AV14">
        <v>0</v>
      </c>
      <c r="AW14" t="s">
        <v>75</v>
      </c>
      <c r="AX14" s="5">
        <v>0</v>
      </c>
      <c r="AY14" s="5">
        <v>0</v>
      </c>
      <c r="AZ14" s="5">
        <v>0</v>
      </c>
      <c r="BA14" s="5">
        <v>0</v>
      </c>
      <c r="BB14" s="4"/>
      <c r="BC14" s="4"/>
      <c r="BD14" s="4"/>
      <c r="BE14" s="4"/>
      <c r="BF14" s="9">
        <v>4</v>
      </c>
      <c r="BJ14" t="s">
        <v>277</v>
      </c>
      <c r="BK14">
        <v>55</v>
      </c>
      <c r="BL14" t="s">
        <v>213</v>
      </c>
      <c r="BM14" t="s">
        <v>261</v>
      </c>
    </row>
    <row r="15" spans="1:65" x14ac:dyDescent="0.35">
      <c r="B15">
        <v>100</v>
      </c>
      <c r="C15">
        <v>832</v>
      </c>
      <c r="D15">
        <v>1</v>
      </c>
      <c r="F15">
        <v>1</v>
      </c>
      <c r="G15">
        <v>5</v>
      </c>
      <c r="H15">
        <v>4</v>
      </c>
      <c r="K15">
        <v>5</v>
      </c>
      <c r="L15">
        <v>7</v>
      </c>
      <c r="O15">
        <v>7</v>
      </c>
      <c r="P15">
        <v>7</v>
      </c>
      <c r="U15">
        <v>7</v>
      </c>
      <c r="V15">
        <v>7</v>
      </c>
      <c r="X15">
        <v>3</v>
      </c>
      <c r="Y15">
        <v>4</v>
      </c>
      <c r="Z15">
        <v>6</v>
      </c>
      <c r="AA15">
        <v>4</v>
      </c>
      <c r="AB15">
        <v>17</v>
      </c>
      <c r="AC15">
        <v>0</v>
      </c>
      <c r="AD15">
        <v>3</v>
      </c>
      <c r="AE15">
        <v>6</v>
      </c>
      <c r="AF15" t="s">
        <v>75</v>
      </c>
      <c r="AG15" s="8">
        <v>6</v>
      </c>
      <c r="AH15">
        <v>15</v>
      </c>
      <c r="AI15">
        <v>0</v>
      </c>
      <c r="AK15">
        <v>1</v>
      </c>
      <c r="AL15">
        <v>2</v>
      </c>
      <c r="AM15">
        <v>2</v>
      </c>
      <c r="AN15">
        <v>2</v>
      </c>
      <c r="AO15">
        <v>7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10</v>
      </c>
      <c r="AV15">
        <v>1</v>
      </c>
      <c r="AW15" t="s">
        <v>129</v>
      </c>
      <c r="AX15" s="5">
        <v>0</v>
      </c>
      <c r="AY15" s="5">
        <v>0</v>
      </c>
      <c r="AZ15" s="5">
        <v>0</v>
      </c>
      <c r="BA15" s="5"/>
      <c r="BB15" s="4"/>
      <c r="BC15" s="4"/>
      <c r="BD15" s="4"/>
      <c r="BE15" s="4">
        <v>0</v>
      </c>
      <c r="BF15" s="9">
        <v>4</v>
      </c>
      <c r="BJ15" t="s">
        <v>276</v>
      </c>
      <c r="BK15">
        <v>54</v>
      </c>
      <c r="BL15" t="s">
        <v>213</v>
      </c>
      <c r="BM15" t="s">
        <v>262</v>
      </c>
    </row>
    <row r="16" spans="1:65" x14ac:dyDescent="0.35">
      <c r="B16">
        <v>100</v>
      </c>
      <c r="C16">
        <v>967</v>
      </c>
      <c r="D16">
        <v>1</v>
      </c>
      <c r="F16">
        <v>1</v>
      </c>
      <c r="I16">
        <v>6</v>
      </c>
      <c r="J16">
        <v>5</v>
      </c>
      <c r="K16">
        <v>2</v>
      </c>
      <c r="L16">
        <v>2</v>
      </c>
      <c r="O16">
        <v>4</v>
      </c>
      <c r="P16">
        <v>5</v>
      </c>
      <c r="S16">
        <v>4</v>
      </c>
      <c r="T16">
        <v>4</v>
      </c>
      <c r="X16">
        <v>3</v>
      </c>
      <c r="Y16">
        <v>5</v>
      </c>
      <c r="Z16">
        <v>3</v>
      </c>
      <c r="AA16">
        <v>3</v>
      </c>
      <c r="AB16">
        <v>14</v>
      </c>
      <c r="AC16">
        <v>1</v>
      </c>
      <c r="AD16">
        <v>5</v>
      </c>
      <c r="AE16">
        <v>5</v>
      </c>
      <c r="AF16" t="s">
        <v>86</v>
      </c>
      <c r="AG16" s="8">
        <v>6</v>
      </c>
      <c r="AH16">
        <v>16</v>
      </c>
      <c r="AI16">
        <v>0</v>
      </c>
      <c r="AK16">
        <v>1</v>
      </c>
      <c r="AL16">
        <v>1</v>
      </c>
      <c r="AM16">
        <v>1</v>
      </c>
      <c r="AN16">
        <v>1</v>
      </c>
      <c r="AO16">
        <v>4</v>
      </c>
      <c r="AP16">
        <v>1</v>
      </c>
      <c r="AQ16">
        <v>4</v>
      </c>
      <c r="AR16">
        <v>6</v>
      </c>
      <c r="AS16">
        <v>5</v>
      </c>
      <c r="AT16">
        <v>5</v>
      </c>
      <c r="AU16">
        <v>20</v>
      </c>
      <c r="AV16">
        <v>0</v>
      </c>
      <c r="AW16" t="s">
        <v>165</v>
      </c>
      <c r="AX16" s="5"/>
      <c r="AY16" s="5">
        <v>0</v>
      </c>
      <c r="AZ16" s="5">
        <v>0</v>
      </c>
      <c r="BA16" s="5">
        <v>1</v>
      </c>
      <c r="BB16" s="4">
        <v>0</v>
      </c>
      <c r="BC16" s="4"/>
      <c r="BD16" s="4"/>
      <c r="BE16" s="4"/>
      <c r="BF16" s="9">
        <v>4</v>
      </c>
      <c r="BJ16" t="s">
        <v>276</v>
      </c>
      <c r="BK16">
        <v>25</v>
      </c>
      <c r="BL16" t="s">
        <v>209</v>
      </c>
      <c r="BM16" t="s">
        <v>264</v>
      </c>
    </row>
    <row r="17" spans="2:65" x14ac:dyDescent="0.35">
      <c r="B17">
        <v>100</v>
      </c>
      <c r="C17">
        <v>505</v>
      </c>
      <c r="D17">
        <v>1</v>
      </c>
      <c r="F17">
        <v>1</v>
      </c>
      <c r="I17">
        <v>3</v>
      </c>
      <c r="J17">
        <v>3</v>
      </c>
      <c r="K17">
        <v>1</v>
      </c>
      <c r="L17">
        <v>1</v>
      </c>
      <c r="Q17">
        <v>5</v>
      </c>
      <c r="R17">
        <v>7</v>
      </c>
      <c r="U17">
        <v>7</v>
      </c>
      <c r="V17">
        <v>7</v>
      </c>
      <c r="X17">
        <v>1</v>
      </c>
      <c r="Y17">
        <v>1</v>
      </c>
      <c r="Z17">
        <v>2</v>
      </c>
      <c r="AA17">
        <v>2</v>
      </c>
      <c r="AB17">
        <v>6</v>
      </c>
      <c r="AC17">
        <v>1</v>
      </c>
      <c r="AD17">
        <v>6</v>
      </c>
      <c r="AE17">
        <v>6</v>
      </c>
      <c r="AF17">
        <v>1800</v>
      </c>
      <c r="AG17">
        <v>2</v>
      </c>
      <c r="AH17">
        <v>14</v>
      </c>
      <c r="AI17">
        <v>0</v>
      </c>
      <c r="AK17">
        <v>1</v>
      </c>
      <c r="AL17">
        <v>1</v>
      </c>
      <c r="AM17">
        <v>1</v>
      </c>
      <c r="AN17">
        <v>1</v>
      </c>
      <c r="AO17">
        <v>4</v>
      </c>
      <c r="AP17">
        <v>1</v>
      </c>
      <c r="AQ17">
        <v>6</v>
      </c>
      <c r="AR17">
        <v>6</v>
      </c>
      <c r="AS17">
        <v>5</v>
      </c>
      <c r="AT17">
        <v>2</v>
      </c>
      <c r="AU17">
        <v>15</v>
      </c>
      <c r="AV17">
        <v>1</v>
      </c>
      <c r="AW17" t="s">
        <v>172</v>
      </c>
      <c r="AX17" s="5"/>
      <c r="AY17" s="5">
        <v>0</v>
      </c>
      <c r="AZ17" s="5"/>
      <c r="BA17" s="5"/>
      <c r="BB17" s="4">
        <v>1</v>
      </c>
      <c r="BC17" s="4"/>
      <c r="BD17" s="4">
        <v>0</v>
      </c>
      <c r="BE17" s="4">
        <v>1</v>
      </c>
      <c r="BF17" s="9">
        <v>4</v>
      </c>
      <c r="BJ17" t="s">
        <v>277</v>
      </c>
      <c r="BK17">
        <v>22</v>
      </c>
      <c r="BL17" t="s">
        <v>209</v>
      </c>
    </row>
    <row r="18" spans="2:65" x14ac:dyDescent="0.35">
      <c r="B18">
        <v>97</v>
      </c>
      <c r="C18">
        <v>329</v>
      </c>
      <c r="D18">
        <v>0</v>
      </c>
      <c r="F18">
        <v>1</v>
      </c>
      <c r="G18">
        <v>3</v>
      </c>
      <c r="H18">
        <v>2</v>
      </c>
      <c r="M18">
        <v>6</v>
      </c>
      <c r="N18">
        <v>6</v>
      </c>
      <c r="O18">
        <v>3</v>
      </c>
      <c r="P18">
        <v>2</v>
      </c>
      <c r="U18">
        <v>2</v>
      </c>
      <c r="V18">
        <v>2</v>
      </c>
      <c r="X18">
        <v>6</v>
      </c>
      <c r="Y18">
        <v>6</v>
      </c>
      <c r="Z18">
        <v>6</v>
      </c>
      <c r="AA18">
        <v>6</v>
      </c>
      <c r="AB18">
        <v>24</v>
      </c>
      <c r="AC18">
        <v>0</v>
      </c>
      <c r="AD18">
        <v>6</v>
      </c>
      <c r="AE18">
        <v>6</v>
      </c>
      <c r="AF18">
        <v>3500</v>
      </c>
      <c r="AG18" s="8">
        <v>6</v>
      </c>
      <c r="AH18">
        <v>18</v>
      </c>
      <c r="AI18">
        <v>0</v>
      </c>
      <c r="AK18">
        <v>2</v>
      </c>
      <c r="AL18">
        <v>2</v>
      </c>
      <c r="AM18">
        <v>5</v>
      </c>
      <c r="AN18">
        <v>2</v>
      </c>
      <c r="AO18">
        <v>11</v>
      </c>
      <c r="AP18">
        <v>1</v>
      </c>
      <c r="AQ18">
        <v>7</v>
      </c>
      <c r="AR18">
        <v>4</v>
      </c>
      <c r="AS18">
        <v>6</v>
      </c>
      <c r="AT18">
        <v>4</v>
      </c>
      <c r="AU18">
        <v>15</v>
      </c>
      <c r="AV18">
        <v>1</v>
      </c>
      <c r="AW18" t="s">
        <v>114</v>
      </c>
      <c r="AX18" s="5">
        <v>0</v>
      </c>
      <c r="AY18" s="5"/>
      <c r="AZ18" s="5">
        <v>0</v>
      </c>
      <c r="BA18" s="5"/>
      <c r="BB18" s="4"/>
      <c r="BC18" s="4">
        <v>0</v>
      </c>
      <c r="BD18" s="4"/>
      <c r="BE18" s="4">
        <v>0</v>
      </c>
      <c r="BF18" s="9">
        <v>4</v>
      </c>
      <c r="BJ18" t="s">
        <v>276</v>
      </c>
      <c r="BK18">
        <v>27</v>
      </c>
      <c r="BL18" t="s">
        <v>210</v>
      </c>
    </row>
    <row r="19" spans="2:65" x14ac:dyDescent="0.35">
      <c r="B19">
        <v>100</v>
      </c>
      <c r="C19">
        <v>685</v>
      </c>
      <c r="D19">
        <v>1</v>
      </c>
      <c r="F19">
        <v>1</v>
      </c>
      <c r="I19">
        <v>2</v>
      </c>
      <c r="J19">
        <v>3</v>
      </c>
      <c r="K19">
        <v>3</v>
      </c>
      <c r="L19">
        <v>3</v>
      </c>
      <c r="Q19">
        <v>3</v>
      </c>
      <c r="R19">
        <v>3</v>
      </c>
      <c r="U19">
        <v>4</v>
      </c>
      <c r="V19">
        <v>4</v>
      </c>
      <c r="X19">
        <v>2</v>
      </c>
      <c r="Y19">
        <v>2</v>
      </c>
      <c r="Z19">
        <v>2</v>
      </c>
      <c r="AA19">
        <v>2</v>
      </c>
      <c r="AB19">
        <v>8</v>
      </c>
      <c r="AC19">
        <v>1</v>
      </c>
      <c r="AD19">
        <v>1</v>
      </c>
      <c r="AE19">
        <v>5</v>
      </c>
      <c r="AF19" t="s">
        <v>87</v>
      </c>
      <c r="AG19" s="8">
        <v>6</v>
      </c>
      <c r="AH19">
        <v>12</v>
      </c>
      <c r="AI19">
        <v>0</v>
      </c>
      <c r="AK19">
        <v>3</v>
      </c>
      <c r="AL19">
        <v>3</v>
      </c>
      <c r="AM19">
        <v>3</v>
      </c>
      <c r="AN19">
        <v>3</v>
      </c>
      <c r="AO19">
        <v>12</v>
      </c>
      <c r="AP19">
        <v>1</v>
      </c>
      <c r="AQ19">
        <v>3</v>
      </c>
      <c r="AR19">
        <v>3</v>
      </c>
      <c r="AS19">
        <v>3</v>
      </c>
      <c r="AT19">
        <v>3</v>
      </c>
      <c r="AU19">
        <v>14</v>
      </c>
      <c r="AV19">
        <v>1</v>
      </c>
      <c r="AW19" t="s">
        <v>173</v>
      </c>
      <c r="AX19" s="5"/>
      <c r="AY19" s="5">
        <v>0</v>
      </c>
      <c r="AZ19" s="5"/>
      <c r="BA19" s="5"/>
      <c r="BB19" s="4">
        <v>0</v>
      </c>
      <c r="BC19" s="4"/>
      <c r="BD19" s="4">
        <v>0</v>
      </c>
      <c r="BE19" s="4">
        <v>0</v>
      </c>
      <c r="BF19" s="9">
        <v>4</v>
      </c>
      <c r="BJ19" t="s">
        <v>276</v>
      </c>
      <c r="BK19">
        <v>22</v>
      </c>
      <c r="BL19" t="s">
        <v>216</v>
      </c>
    </row>
    <row r="20" spans="2:65" x14ac:dyDescent="0.35">
      <c r="B20">
        <v>97</v>
      </c>
      <c r="C20">
        <v>328</v>
      </c>
      <c r="D20">
        <v>0</v>
      </c>
      <c r="F20">
        <v>1</v>
      </c>
      <c r="G20">
        <v>5</v>
      </c>
      <c r="H20">
        <v>2</v>
      </c>
      <c r="K20">
        <v>4</v>
      </c>
      <c r="L20">
        <v>4</v>
      </c>
      <c r="O20">
        <v>6</v>
      </c>
      <c r="P20">
        <v>5</v>
      </c>
      <c r="U20">
        <v>7</v>
      </c>
      <c r="V20">
        <v>7</v>
      </c>
      <c r="X20">
        <v>4</v>
      </c>
      <c r="Y20">
        <v>5</v>
      </c>
      <c r="Z20">
        <v>3</v>
      </c>
      <c r="AA20">
        <v>3</v>
      </c>
      <c r="AB20">
        <v>15</v>
      </c>
      <c r="AC20">
        <v>1</v>
      </c>
      <c r="AD20">
        <v>4</v>
      </c>
      <c r="AE20">
        <v>4</v>
      </c>
      <c r="AF20">
        <v>400</v>
      </c>
      <c r="AG20" s="8">
        <v>6</v>
      </c>
      <c r="AH20">
        <v>14</v>
      </c>
      <c r="AI20">
        <v>0</v>
      </c>
      <c r="AK20">
        <v>1</v>
      </c>
      <c r="AL20">
        <v>2</v>
      </c>
      <c r="AM20">
        <v>1</v>
      </c>
      <c r="AN20">
        <v>2</v>
      </c>
      <c r="AO20">
        <v>6</v>
      </c>
      <c r="AP20">
        <v>1</v>
      </c>
      <c r="AQ20">
        <v>5</v>
      </c>
      <c r="AR20">
        <v>5</v>
      </c>
      <c r="AS20">
        <v>5</v>
      </c>
      <c r="AT20">
        <v>4</v>
      </c>
      <c r="AU20">
        <v>17</v>
      </c>
      <c r="AV20">
        <v>0</v>
      </c>
      <c r="AX20" s="5">
        <v>0</v>
      </c>
      <c r="AY20" s="5">
        <v>0</v>
      </c>
      <c r="AZ20" s="5">
        <v>0</v>
      </c>
      <c r="BA20" s="5"/>
      <c r="BB20" s="4"/>
      <c r="BC20" s="4"/>
      <c r="BD20" s="4"/>
      <c r="BE20" s="4">
        <v>0</v>
      </c>
      <c r="BF20" s="9">
        <v>4</v>
      </c>
      <c r="BJ20" t="s">
        <v>276</v>
      </c>
      <c r="BK20">
        <v>25</v>
      </c>
      <c r="BL20" t="s">
        <v>209</v>
      </c>
    </row>
    <row r="21" spans="2:65" x14ac:dyDescent="0.35">
      <c r="B21">
        <v>100</v>
      </c>
      <c r="C21">
        <v>343</v>
      </c>
      <c r="D21">
        <v>1</v>
      </c>
      <c r="F21">
        <v>1</v>
      </c>
      <c r="I21">
        <v>6</v>
      </c>
      <c r="J21">
        <v>5</v>
      </c>
      <c r="K21">
        <v>3</v>
      </c>
      <c r="L21">
        <v>2</v>
      </c>
      <c r="Q21">
        <v>4</v>
      </c>
      <c r="R21">
        <v>2</v>
      </c>
      <c r="U21">
        <v>4</v>
      </c>
      <c r="V21">
        <v>2</v>
      </c>
      <c r="X21">
        <v>3</v>
      </c>
      <c r="Y21">
        <v>3</v>
      </c>
      <c r="Z21">
        <v>1</v>
      </c>
      <c r="AA21">
        <v>2</v>
      </c>
      <c r="AB21">
        <v>9</v>
      </c>
      <c r="AC21">
        <v>1</v>
      </c>
      <c r="AD21">
        <v>5</v>
      </c>
      <c r="AE21">
        <v>6</v>
      </c>
      <c r="AF21">
        <v>2000</v>
      </c>
      <c r="AG21">
        <v>2</v>
      </c>
      <c r="AH21">
        <v>13</v>
      </c>
      <c r="AI21">
        <v>0</v>
      </c>
      <c r="AK21">
        <v>2</v>
      </c>
      <c r="AL21">
        <v>1</v>
      </c>
      <c r="AM21">
        <v>1</v>
      </c>
      <c r="AN21">
        <v>1</v>
      </c>
      <c r="AO21">
        <v>5</v>
      </c>
      <c r="AP21">
        <v>1</v>
      </c>
      <c r="AQ21">
        <v>6</v>
      </c>
      <c r="AR21">
        <v>5</v>
      </c>
      <c r="AS21">
        <v>4</v>
      </c>
      <c r="AT21">
        <v>3</v>
      </c>
      <c r="AU21">
        <v>14</v>
      </c>
      <c r="AV21">
        <v>1</v>
      </c>
      <c r="AW21" t="s">
        <v>174</v>
      </c>
      <c r="AX21" s="5"/>
      <c r="AY21" s="5">
        <v>0</v>
      </c>
      <c r="AZ21" s="5"/>
      <c r="BA21" s="5"/>
      <c r="BB21" s="4">
        <v>0</v>
      </c>
      <c r="BC21" s="4"/>
      <c r="BD21" s="4">
        <v>0</v>
      </c>
      <c r="BE21" s="4">
        <v>1</v>
      </c>
      <c r="BF21" s="9">
        <v>4</v>
      </c>
      <c r="BJ21" t="s">
        <v>277</v>
      </c>
      <c r="BK21">
        <v>23</v>
      </c>
      <c r="BL21" t="s">
        <v>209</v>
      </c>
    </row>
    <row r="22" spans="2:65" x14ac:dyDescent="0.35">
      <c r="B22">
        <v>100</v>
      </c>
      <c r="C22">
        <v>431</v>
      </c>
      <c r="D22">
        <v>1</v>
      </c>
      <c r="F22">
        <v>1</v>
      </c>
      <c r="I22">
        <v>5</v>
      </c>
      <c r="J22">
        <v>4</v>
      </c>
      <c r="M22">
        <v>5</v>
      </c>
      <c r="N22">
        <v>4</v>
      </c>
      <c r="O22">
        <v>7</v>
      </c>
      <c r="P22">
        <v>5</v>
      </c>
      <c r="U22">
        <v>7</v>
      </c>
      <c r="V22">
        <v>7</v>
      </c>
      <c r="X22">
        <v>6</v>
      </c>
      <c r="Y22">
        <v>7</v>
      </c>
      <c r="Z22">
        <v>7</v>
      </c>
      <c r="AA22">
        <v>7</v>
      </c>
      <c r="AB22">
        <v>27</v>
      </c>
      <c r="AC22">
        <v>0</v>
      </c>
      <c r="AD22">
        <v>4</v>
      </c>
      <c r="AE22">
        <v>6</v>
      </c>
      <c r="AF22" t="s">
        <v>61</v>
      </c>
      <c r="AG22" s="8">
        <v>6</v>
      </c>
      <c r="AH22">
        <v>16</v>
      </c>
      <c r="AI22">
        <v>0</v>
      </c>
      <c r="AK22">
        <v>6</v>
      </c>
      <c r="AL22">
        <v>6</v>
      </c>
      <c r="AM22">
        <v>6</v>
      </c>
      <c r="AN22">
        <v>6</v>
      </c>
      <c r="AO22">
        <v>24</v>
      </c>
      <c r="AP22">
        <v>0</v>
      </c>
      <c r="AQ22">
        <v>6</v>
      </c>
      <c r="AR22">
        <v>7</v>
      </c>
      <c r="AS22">
        <v>7</v>
      </c>
      <c r="AT22">
        <v>7</v>
      </c>
      <c r="AU22">
        <v>23</v>
      </c>
      <c r="AV22">
        <v>0</v>
      </c>
      <c r="AW22" t="s">
        <v>179</v>
      </c>
      <c r="AX22" s="5"/>
      <c r="AY22" s="5"/>
      <c r="AZ22" s="5">
        <v>0</v>
      </c>
      <c r="BA22" s="5"/>
      <c r="BB22" s="4">
        <v>1</v>
      </c>
      <c r="BC22" s="4">
        <v>0</v>
      </c>
      <c r="BD22" s="4"/>
      <c r="BE22" s="4">
        <v>1</v>
      </c>
      <c r="BF22" s="9">
        <v>4</v>
      </c>
      <c r="BJ22" t="s">
        <v>277</v>
      </c>
      <c r="BK22">
        <v>23</v>
      </c>
      <c r="BL22" t="s">
        <v>209</v>
      </c>
      <c r="BM22" t="s">
        <v>268</v>
      </c>
    </row>
    <row r="23" spans="2:65" x14ac:dyDescent="0.35">
      <c r="B23">
        <v>97</v>
      </c>
      <c r="C23">
        <v>316</v>
      </c>
      <c r="D23">
        <v>0</v>
      </c>
      <c r="F23">
        <v>1</v>
      </c>
      <c r="G23">
        <v>1</v>
      </c>
      <c r="H23">
        <v>2</v>
      </c>
      <c r="K23">
        <v>3</v>
      </c>
      <c r="L23">
        <v>3</v>
      </c>
      <c r="Q23">
        <v>2</v>
      </c>
      <c r="R23">
        <v>1</v>
      </c>
      <c r="U23">
        <v>5</v>
      </c>
      <c r="V23">
        <v>6</v>
      </c>
      <c r="X23">
        <v>6</v>
      </c>
      <c r="Y23">
        <v>6</v>
      </c>
      <c r="Z23">
        <v>6</v>
      </c>
      <c r="AA23">
        <v>5</v>
      </c>
      <c r="AB23">
        <v>23</v>
      </c>
      <c r="AC23">
        <v>0</v>
      </c>
      <c r="AD23">
        <v>3</v>
      </c>
      <c r="AE23">
        <v>3</v>
      </c>
      <c r="AF23">
        <v>8000</v>
      </c>
      <c r="AG23" s="8">
        <v>6</v>
      </c>
      <c r="AH23">
        <v>12</v>
      </c>
      <c r="AI23">
        <v>0</v>
      </c>
      <c r="AK23">
        <v>3</v>
      </c>
      <c r="AL23">
        <v>4</v>
      </c>
      <c r="AM23">
        <v>2</v>
      </c>
      <c r="AN23">
        <v>2</v>
      </c>
      <c r="AO23">
        <v>11</v>
      </c>
      <c r="AP23">
        <v>1</v>
      </c>
      <c r="AQ23">
        <v>4</v>
      </c>
      <c r="AR23">
        <v>5</v>
      </c>
      <c r="AS23">
        <v>5</v>
      </c>
      <c r="AT23">
        <v>3</v>
      </c>
      <c r="AU23">
        <v>17</v>
      </c>
      <c r="AV23">
        <v>0</v>
      </c>
      <c r="AW23" t="s">
        <v>181</v>
      </c>
      <c r="AX23" s="5">
        <v>0</v>
      </c>
      <c r="AY23" s="5">
        <v>0</v>
      </c>
      <c r="AZ23" s="5"/>
      <c r="BA23" s="5"/>
      <c r="BB23" s="4"/>
      <c r="BC23" s="4"/>
      <c r="BD23" s="4">
        <v>0</v>
      </c>
      <c r="BE23" s="4">
        <v>1</v>
      </c>
      <c r="BF23" s="9">
        <v>4</v>
      </c>
      <c r="BJ23" t="s">
        <v>276</v>
      </c>
      <c r="BK23">
        <v>25</v>
      </c>
      <c r="BL23" t="s">
        <v>209</v>
      </c>
      <c r="BM23" t="s">
        <v>253</v>
      </c>
    </row>
    <row r="24" spans="2:65" x14ac:dyDescent="0.35">
      <c r="B24">
        <v>100</v>
      </c>
      <c r="C24">
        <v>211</v>
      </c>
      <c r="D24">
        <v>1</v>
      </c>
      <c r="F24">
        <v>1</v>
      </c>
      <c r="I24">
        <v>5</v>
      </c>
      <c r="J24">
        <v>5</v>
      </c>
      <c r="K24">
        <v>2</v>
      </c>
      <c r="L24">
        <v>2</v>
      </c>
      <c r="Q24">
        <v>7</v>
      </c>
      <c r="R24">
        <v>4</v>
      </c>
      <c r="S24">
        <v>6</v>
      </c>
      <c r="T24">
        <v>5</v>
      </c>
      <c r="X24">
        <v>1</v>
      </c>
      <c r="Y24">
        <v>1</v>
      </c>
      <c r="Z24">
        <v>2</v>
      </c>
      <c r="AA24">
        <v>1</v>
      </c>
      <c r="AB24">
        <v>5</v>
      </c>
      <c r="AC24">
        <v>1</v>
      </c>
      <c r="AD24">
        <v>7</v>
      </c>
      <c r="AE24">
        <v>6</v>
      </c>
      <c r="AF24">
        <v>2000</v>
      </c>
      <c r="AG24">
        <v>2</v>
      </c>
      <c r="AH24">
        <v>15</v>
      </c>
      <c r="AI24">
        <v>0</v>
      </c>
      <c r="AK24">
        <v>2</v>
      </c>
      <c r="AL24">
        <v>2</v>
      </c>
      <c r="AM24">
        <v>2</v>
      </c>
      <c r="AN24">
        <v>2</v>
      </c>
      <c r="AO24">
        <v>8</v>
      </c>
      <c r="AP24">
        <v>1</v>
      </c>
      <c r="AQ24">
        <v>5</v>
      </c>
      <c r="AR24">
        <v>7</v>
      </c>
      <c r="AS24">
        <v>2</v>
      </c>
      <c r="AT24">
        <v>2</v>
      </c>
      <c r="AU24">
        <v>14</v>
      </c>
      <c r="AV24">
        <v>1</v>
      </c>
      <c r="AX24" s="5"/>
      <c r="AY24" s="5">
        <v>0</v>
      </c>
      <c r="AZ24" s="5"/>
      <c r="BA24" s="5">
        <v>0</v>
      </c>
      <c r="BB24" s="4">
        <v>0</v>
      </c>
      <c r="BC24" s="4"/>
      <c r="BD24" s="4">
        <v>0</v>
      </c>
      <c r="BE24" s="4"/>
      <c r="BF24" s="9">
        <v>4</v>
      </c>
      <c r="BJ24" t="s">
        <v>276</v>
      </c>
      <c r="BK24">
        <v>26</v>
      </c>
      <c r="BL24" t="s">
        <v>209</v>
      </c>
    </row>
    <row r="25" spans="2:65" x14ac:dyDescent="0.35">
      <c r="B25">
        <v>100</v>
      </c>
      <c r="C25">
        <v>307</v>
      </c>
      <c r="D25">
        <v>1</v>
      </c>
      <c r="F25">
        <v>1</v>
      </c>
      <c r="I25">
        <v>4</v>
      </c>
      <c r="J25">
        <v>2</v>
      </c>
      <c r="M25">
        <v>5</v>
      </c>
      <c r="N25">
        <v>4</v>
      </c>
      <c r="O25">
        <v>4</v>
      </c>
      <c r="P25">
        <v>5</v>
      </c>
      <c r="S25">
        <v>4</v>
      </c>
      <c r="T25">
        <v>5</v>
      </c>
      <c r="X25">
        <v>7</v>
      </c>
      <c r="Y25">
        <v>7</v>
      </c>
      <c r="Z25">
        <v>7</v>
      </c>
      <c r="AA25">
        <v>7</v>
      </c>
      <c r="AB25">
        <v>28</v>
      </c>
      <c r="AC25">
        <v>0</v>
      </c>
      <c r="AD25">
        <v>6</v>
      </c>
      <c r="AE25">
        <v>7</v>
      </c>
      <c r="AF25">
        <v>2000</v>
      </c>
      <c r="AG25">
        <v>2</v>
      </c>
      <c r="AH25">
        <v>15</v>
      </c>
      <c r="AI25">
        <v>0</v>
      </c>
      <c r="AK25">
        <v>7</v>
      </c>
      <c r="AL25">
        <v>7</v>
      </c>
      <c r="AM25">
        <v>7</v>
      </c>
      <c r="AN25">
        <v>7</v>
      </c>
      <c r="AO25">
        <v>28</v>
      </c>
      <c r="AP25">
        <v>0</v>
      </c>
      <c r="AQ25">
        <v>7</v>
      </c>
      <c r="AR25">
        <v>7</v>
      </c>
      <c r="AS25">
        <v>7</v>
      </c>
      <c r="AT25">
        <v>7</v>
      </c>
      <c r="AU25">
        <v>22</v>
      </c>
      <c r="AV25">
        <v>0</v>
      </c>
      <c r="AW25" t="s">
        <v>103</v>
      </c>
      <c r="AX25" s="5"/>
      <c r="AY25" s="5"/>
      <c r="AZ25" s="5">
        <v>0</v>
      </c>
      <c r="BA25" s="5">
        <v>0</v>
      </c>
      <c r="BB25" s="4">
        <v>0</v>
      </c>
      <c r="BC25" s="4">
        <v>0</v>
      </c>
      <c r="BD25" s="4"/>
      <c r="BE25" s="4"/>
      <c r="BF25" s="9">
        <v>4</v>
      </c>
      <c r="BJ25" t="s">
        <v>276</v>
      </c>
      <c r="BK25">
        <v>23</v>
      </c>
      <c r="BL25" t="s">
        <v>231</v>
      </c>
    </row>
    <row r="26" spans="2:65" x14ac:dyDescent="0.35">
      <c r="B26">
        <v>100</v>
      </c>
      <c r="C26">
        <v>605</v>
      </c>
      <c r="D26">
        <v>1</v>
      </c>
      <c r="F26">
        <v>1</v>
      </c>
      <c r="I26">
        <v>2</v>
      </c>
      <c r="J26">
        <v>2</v>
      </c>
      <c r="M26">
        <v>2</v>
      </c>
      <c r="N26">
        <v>2</v>
      </c>
      <c r="Q26">
        <v>3</v>
      </c>
      <c r="R26">
        <v>3</v>
      </c>
      <c r="S26">
        <v>5</v>
      </c>
      <c r="T26">
        <v>6</v>
      </c>
      <c r="X26">
        <v>5</v>
      </c>
      <c r="Y26">
        <v>3</v>
      </c>
      <c r="Z26">
        <v>5</v>
      </c>
      <c r="AA26">
        <v>5</v>
      </c>
      <c r="AB26">
        <v>18</v>
      </c>
      <c r="AC26">
        <v>0</v>
      </c>
      <c r="AD26">
        <v>1</v>
      </c>
      <c r="AE26">
        <v>5</v>
      </c>
      <c r="AF26">
        <v>1000</v>
      </c>
      <c r="AG26" s="8">
        <v>6</v>
      </c>
      <c r="AH26">
        <v>12</v>
      </c>
      <c r="AI26">
        <v>0</v>
      </c>
      <c r="AK26">
        <v>2</v>
      </c>
      <c r="AL26">
        <v>4</v>
      </c>
      <c r="AM26">
        <v>5</v>
      </c>
      <c r="AN26">
        <v>3</v>
      </c>
      <c r="AO26">
        <v>14</v>
      </c>
      <c r="AP26">
        <v>1</v>
      </c>
      <c r="AQ26">
        <v>7</v>
      </c>
      <c r="AR26">
        <v>3</v>
      </c>
      <c r="AS26">
        <v>5</v>
      </c>
      <c r="AT26">
        <v>2</v>
      </c>
      <c r="AU26">
        <v>11</v>
      </c>
      <c r="AV26">
        <v>1</v>
      </c>
      <c r="AW26" t="s">
        <v>120</v>
      </c>
      <c r="AX26" s="5"/>
      <c r="AY26" s="5"/>
      <c r="AZ26" s="5"/>
      <c r="BA26" s="5">
        <v>0</v>
      </c>
      <c r="BB26" s="4">
        <v>0</v>
      </c>
      <c r="BC26" s="4">
        <v>0</v>
      </c>
      <c r="BD26" s="4">
        <v>0</v>
      </c>
      <c r="BE26" s="4"/>
      <c r="BF26" s="9">
        <v>4</v>
      </c>
      <c r="BJ26" t="s">
        <v>276</v>
      </c>
      <c r="BK26">
        <v>24</v>
      </c>
      <c r="BL26" t="s">
        <v>209</v>
      </c>
      <c r="BM26" t="s">
        <v>272</v>
      </c>
    </row>
    <row r="27" spans="2:65" x14ac:dyDescent="0.35">
      <c r="B27">
        <v>100</v>
      </c>
      <c r="C27">
        <v>329</v>
      </c>
      <c r="D27">
        <v>1</v>
      </c>
      <c r="F27">
        <v>1</v>
      </c>
      <c r="I27">
        <v>5</v>
      </c>
      <c r="J27">
        <v>4</v>
      </c>
      <c r="K27">
        <v>1</v>
      </c>
      <c r="L27">
        <v>1</v>
      </c>
      <c r="O27">
        <v>2</v>
      </c>
      <c r="P27">
        <v>2</v>
      </c>
      <c r="U27">
        <v>3</v>
      </c>
      <c r="V27">
        <v>5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>
        <v>5</v>
      </c>
      <c r="AE27">
        <v>1</v>
      </c>
      <c r="AF27">
        <v>1000</v>
      </c>
      <c r="AG27">
        <v>6</v>
      </c>
      <c r="AH27">
        <v>12</v>
      </c>
      <c r="AI27">
        <v>0</v>
      </c>
      <c r="AK27">
        <v>1</v>
      </c>
      <c r="AL27">
        <v>1</v>
      </c>
      <c r="AM27">
        <v>1</v>
      </c>
      <c r="AN27">
        <v>1</v>
      </c>
      <c r="AO27">
        <v>4</v>
      </c>
      <c r="AP27">
        <v>1</v>
      </c>
      <c r="AQ27">
        <v>6</v>
      </c>
      <c r="AR27">
        <v>7</v>
      </c>
      <c r="AS27">
        <v>6</v>
      </c>
      <c r="AT27">
        <v>6</v>
      </c>
      <c r="AU27">
        <v>21</v>
      </c>
      <c r="AV27">
        <v>0</v>
      </c>
      <c r="AW27" t="s">
        <v>189</v>
      </c>
      <c r="AX27" s="5"/>
      <c r="AY27" s="5">
        <v>0</v>
      </c>
      <c r="AZ27" s="5">
        <v>0</v>
      </c>
      <c r="BA27" s="5"/>
      <c r="BB27" s="4">
        <v>0</v>
      </c>
      <c r="BC27" s="4"/>
      <c r="BD27" s="4"/>
      <c r="BE27" s="4">
        <v>1</v>
      </c>
      <c r="BF27" s="9">
        <v>4</v>
      </c>
      <c r="BJ27" t="s">
        <v>277</v>
      </c>
      <c r="BK27">
        <v>24</v>
      </c>
      <c r="BL27" t="s">
        <v>234</v>
      </c>
    </row>
    <row r="28" spans="2:65" x14ac:dyDescent="0.35">
      <c r="B28">
        <v>100</v>
      </c>
      <c r="C28">
        <v>544</v>
      </c>
      <c r="D28">
        <v>1</v>
      </c>
      <c r="F28">
        <v>1</v>
      </c>
      <c r="I28">
        <v>6</v>
      </c>
      <c r="J28">
        <v>6</v>
      </c>
      <c r="K28">
        <v>1</v>
      </c>
      <c r="L28">
        <v>1</v>
      </c>
      <c r="O28">
        <v>1</v>
      </c>
      <c r="P28">
        <v>1</v>
      </c>
      <c r="U28">
        <v>1</v>
      </c>
      <c r="V28">
        <v>2</v>
      </c>
      <c r="X28">
        <v>2</v>
      </c>
      <c r="Y28">
        <v>3</v>
      </c>
      <c r="Z28">
        <v>6</v>
      </c>
      <c r="AA28">
        <v>5</v>
      </c>
      <c r="AB28">
        <v>16</v>
      </c>
      <c r="AC28">
        <v>0</v>
      </c>
      <c r="AD28">
        <v>5</v>
      </c>
      <c r="AE28">
        <v>6</v>
      </c>
      <c r="AF28">
        <v>1000</v>
      </c>
      <c r="AG28">
        <v>6</v>
      </c>
      <c r="AH28">
        <v>17</v>
      </c>
      <c r="AI28">
        <v>0</v>
      </c>
      <c r="AK28">
        <v>2</v>
      </c>
      <c r="AL28">
        <v>2</v>
      </c>
      <c r="AM28">
        <v>1</v>
      </c>
      <c r="AN28">
        <v>3</v>
      </c>
      <c r="AO28">
        <v>8</v>
      </c>
      <c r="AP28">
        <v>1</v>
      </c>
      <c r="AQ28">
        <v>6</v>
      </c>
      <c r="AR28">
        <v>3</v>
      </c>
      <c r="AS28">
        <v>7</v>
      </c>
      <c r="AT28">
        <v>2</v>
      </c>
      <c r="AU28">
        <v>14</v>
      </c>
      <c r="AV28">
        <v>1</v>
      </c>
      <c r="AW28" t="s">
        <v>192</v>
      </c>
      <c r="AX28" s="5"/>
      <c r="AY28" s="5">
        <v>0</v>
      </c>
      <c r="AZ28" s="5">
        <v>0</v>
      </c>
      <c r="BA28" s="5"/>
      <c r="BB28" s="4">
        <v>1</v>
      </c>
      <c r="BC28" s="4"/>
      <c r="BD28" s="4"/>
      <c r="BE28" s="4">
        <v>1</v>
      </c>
      <c r="BF28" s="9">
        <v>4</v>
      </c>
      <c r="BJ28" t="s">
        <v>276</v>
      </c>
      <c r="BK28">
        <v>20</v>
      </c>
      <c r="BL28" t="s">
        <v>209</v>
      </c>
    </row>
    <row r="29" spans="2:65" x14ac:dyDescent="0.35">
      <c r="B29">
        <v>100</v>
      </c>
      <c r="C29">
        <v>358</v>
      </c>
      <c r="D29">
        <v>1</v>
      </c>
      <c r="F29">
        <v>1</v>
      </c>
      <c r="G29">
        <v>2</v>
      </c>
      <c r="H29">
        <v>2</v>
      </c>
      <c r="K29">
        <v>4</v>
      </c>
      <c r="L29">
        <v>4</v>
      </c>
      <c r="Q29">
        <v>2</v>
      </c>
      <c r="R29">
        <v>2</v>
      </c>
      <c r="S29">
        <v>3</v>
      </c>
      <c r="T29">
        <v>3</v>
      </c>
      <c r="X29">
        <v>5</v>
      </c>
      <c r="Y29">
        <v>4</v>
      </c>
      <c r="Z29">
        <v>2</v>
      </c>
      <c r="AA29">
        <v>5</v>
      </c>
      <c r="AB29">
        <v>16</v>
      </c>
      <c r="AC29">
        <v>0</v>
      </c>
      <c r="AD29">
        <v>6</v>
      </c>
      <c r="AE29">
        <v>4</v>
      </c>
      <c r="AF29" t="s">
        <v>92</v>
      </c>
      <c r="AG29">
        <v>6</v>
      </c>
      <c r="AH29">
        <v>16</v>
      </c>
      <c r="AI29">
        <v>0</v>
      </c>
      <c r="AK29">
        <v>4</v>
      </c>
      <c r="AL29">
        <v>4</v>
      </c>
      <c r="AM29">
        <v>4</v>
      </c>
      <c r="AN29">
        <v>4</v>
      </c>
      <c r="AO29">
        <v>16</v>
      </c>
      <c r="AP29">
        <v>0</v>
      </c>
      <c r="AQ29">
        <v>5</v>
      </c>
      <c r="AR29">
        <v>3</v>
      </c>
      <c r="AS29">
        <v>5</v>
      </c>
      <c r="AT29">
        <v>3</v>
      </c>
      <c r="AU29">
        <v>14</v>
      </c>
      <c r="AV29">
        <v>1</v>
      </c>
      <c r="AW29" t="s">
        <v>193</v>
      </c>
      <c r="AX29" s="5">
        <v>0</v>
      </c>
      <c r="AY29" s="5">
        <v>1</v>
      </c>
      <c r="AZ29" s="5"/>
      <c r="BA29" s="5">
        <v>0</v>
      </c>
      <c r="BB29" s="4"/>
      <c r="BC29" s="4"/>
      <c r="BD29" s="4">
        <v>0</v>
      </c>
      <c r="BE29" s="4"/>
      <c r="BF29" s="9">
        <v>4</v>
      </c>
      <c r="BJ29" t="s">
        <v>276</v>
      </c>
      <c r="BK29">
        <v>24</v>
      </c>
      <c r="BL29" t="s">
        <v>235</v>
      </c>
    </row>
    <row r="30" spans="2:65" x14ac:dyDescent="0.35">
      <c r="B30">
        <v>100</v>
      </c>
      <c r="C30">
        <v>253</v>
      </c>
      <c r="D30">
        <v>1</v>
      </c>
      <c r="F30">
        <v>1</v>
      </c>
      <c r="I30">
        <v>6</v>
      </c>
      <c r="J30">
        <v>7</v>
      </c>
      <c r="M30">
        <v>5</v>
      </c>
      <c r="N30">
        <v>5</v>
      </c>
      <c r="O30">
        <v>2</v>
      </c>
      <c r="P30">
        <v>2</v>
      </c>
      <c r="S30">
        <v>3</v>
      </c>
      <c r="T30">
        <v>3</v>
      </c>
      <c r="X30">
        <v>2</v>
      </c>
      <c r="Y30">
        <v>2</v>
      </c>
      <c r="Z30">
        <v>3</v>
      </c>
      <c r="AA30">
        <v>3</v>
      </c>
      <c r="AB30">
        <v>10</v>
      </c>
      <c r="AC30">
        <v>1</v>
      </c>
      <c r="AD30">
        <v>5</v>
      </c>
      <c r="AE30">
        <v>6</v>
      </c>
      <c r="AF30">
        <v>1000</v>
      </c>
      <c r="AG30">
        <v>6</v>
      </c>
      <c r="AH30">
        <v>17</v>
      </c>
      <c r="AI30">
        <v>0</v>
      </c>
      <c r="AK30">
        <v>2</v>
      </c>
      <c r="AL30">
        <v>2</v>
      </c>
      <c r="AM30">
        <v>1</v>
      </c>
      <c r="AN30">
        <v>2</v>
      </c>
      <c r="AO30">
        <v>7</v>
      </c>
      <c r="AP30">
        <v>1</v>
      </c>
      <c r="AQ30">
        <v>7</v>
      </c>
      <c r="AR30">
        <v>5</v>
      </c>
      <c r="AS30">
        <v>6</v>
      </c>
      <c r="AT30">
        <v>6</v>
      </c>
      <c r="AU30">
        <v>18</v>
      </c>
      <c r="AV30">
        <v>0</v>
      </c>
      <c r="AW30" t="s">
        <v>196</v>
      </c>
      <c r="AX30" s="5"/>
      <c r="AY30" s="5"/>
      <c r="AZ30" s="5">
        <v>0</v>
      </c>
      <c r="BA30" s="5">
        <v>1</v>
      </c>
      <c r="BB30" s="4">
        <v>1</v>
      </c>
      <c r="BC30" s="4">
        <v>1</v>
      </c>
      <c r="BD30" s="4"/>
      <c r="BE30" s="4"/>
      <c r="BF30" s="9">
        <v>4</v>
      </c>
      <c r="BJ30" t="s">
        <v>276</v>
      </c>
      <c r="BK30">
        <v>22</v>
      </c>
      <c r="BL30" t="s">
        <v>209</v>
      </c>
    </row>
    <row r="31" spans="2:65" x14ac:dyDescent="0.35">
      <c r="B31">
        <v>100</v>
      </c>
      <c r="C31">
        <v>698</v>
      </c>
      <c r="D31">
        <v>1</v>
      </c>
      <c r="F31">
        <v>1</v>
      </c>
      <c r="G31">
        <v>2</v>
      </c>
      <c r="H31">
        <v>2</v>
      </c>
      <c r="K31">
        <v>2</v>
      </c>
      <c r="L31">
        <v>2</v>
      </c>
      <c r="Q31">
        <v>2</v>
      </c>
      <c r="R31">
        <v>2</v>
      </c>
      <c r="S31">
        <v>2</v>
      </c>
      <c r="T31">
        <v>5</v>
      </c>
      <c r="X31">
        <v>5</v>
      </c>
      <c r="Y31">
        <v>5</v>
      </c>
      <c r="Z31">
        <v>3</v>
      </c>
      <c r="AA31">
        <v>3</v>
      </c>
      <c r="AB31">
        <v>16</v>
      </c>
      <c r="AC31">
        <v>0</v>
      </c>
      <c r="AD31">
        <v>5</v>
      </c>
      <c r="AE31">
        <v>5</v>
      </c>
      <c r="AF31" t="s">
        <v>94</v>
      </c>
      <c r="AG31">
        <v>6</v>
      </c>
      <c r="AH31">
        <v>16</v>
      </c>
      <c r="AI31">
        <v>0</v>
      </c>
      <c r="AK31">
        <v>5</v>
      </c>
      <c r="AL31">
        <v>2</v>
      </c>
      <c r="AM31">
        <v>3</v>
      </c>
      <c r="AN31">
        <v>5</v>
      </c>
      <c r="AO31">
        <v>15</v>
      </c>
      <c r="AP31">
        <v>1</v>
      </c>
      <c r="AQ31">
        <v>7</v>
      </c>
      <c r="AR31">
        <v>6</v>
      </c>
      <c r="AS31">
        <v>5</v>
      </c>
      <c r="AT31">
        <v>4</v>
      </c>
      <c r="AU31">
        <v>16</v>
      </c>
      <c r="AV31">
        <v>0</v>
      </c>
      <c r="AW31" t="s">
        <v>203</v>
      </c>
      <c r="AX31" s="5">
        <v>1</v>
      </c>
      <c r="AY31" s="5">
        <v>1</v>
      </c>
      <c r="AZ31" s="5"/>
      <c r="BA31" s="5">
        <v>0</v>
      </c>
      <c r="BB31" s="4"/>
      <c r="BC31" s="4"/>
      <c r="BD31" s="4">
        <v>1</v>
      </c>
      <c r="BE31" s="4"/>
      <c r="BF31" s="9">
        <v>4</v>
      </c>
      <c r="BJ31" t="s">
        <v>277</v>
      </c>
      <c r="BK31">
        <v>56</v>
      </c>
      <c r="BL31" t="s">
        <v>213</v>
      </c>
    </row>
    <row r="32" spans="2:65" x14ac:dyDescent="0.35">
      <c r="B32">
        <v>100</v>
      </c>
      <c r="C32">
        <v>578</v>
      </c>
      <c r="D32">
        <v>1</v>
      </c>
      <c r="F32">
        <v>1</v>
      </c>
      <c r="G32">
        <v>2</v>
      </c>
      <c r="H32">
        <v>2</v>
      </c>
      <c r="M32">
        <v>6</v>
      </c>
      <c r="N32">
        <v>6</v>
      </c>
      <c r="Q32">
        <v>2</v>
      </c>
      <c r="R32">
        <v>2</v>
      </c>
      <c r="U32">
        <v>2</v>
      </c>
      <c r="V32">
        <v>2</v>
      </c>
      <c r="X32">
        <v>5</v>
      </c>
      <c r="Y32">
        <v>5</v>
      </c>
      <c r="Z32">
        <v>5</v>
      </c>
      <c r="AA32">
        <v>4</v>
      </c>
      <c r="AB32">
        <v>19</v>
      </c>
      <c r="AC32">
        <v>0</v>
      </c>
      <c r="AD32">
        <v>6</v>
      </c>
      <c r="AE32">
        <v>5</v>
      </c>
      <c r="AF32" t="s">
        <v>95</v>
      </c>
      <c r="AG32">
        <v>2</v>
      </c>
      <c r="AH32">
        <v>13</v>
      </c>
      <c r="AI32">
        <v>0</v>
      </c>
      <c r="AK32">
        <v>5</v>
      </c>
      <c r="AL32">
        <v>5</v>
      </c>
      <c r="AM32">
        <v>6</v>
      </c>
      <c r="AN32">
        <v>5</v>
      </c>
      <c r="AO32">
        <v>21</v>
      </c>
      <c r="AP32">
        <v>0</v>
      </c>
      <c r="AQ32">
        <v>5</v>
      </c>
      <c r="AR32">
        <v>7</v>
      </c>
      <c r="AS32">
        <v>7</v>
      </c>
      <c r="AT32">
        <v>4</v>
      </c>
      <c r="AU32">
        <v>21</v>
      </c>
      <c r="AV32">
        <v>0</v>
      </c>
      <c r="AX32" s="5">
        <v>0</v>
      </c>
      <c r="AY32" s="5"/>
      <c r="AZ32" s="5"/>
      <c r="BA32" s="5"/>
      <c r="BB32" s="4"/>
      <c r="BC32" s="4">
        <v>0</v>
      </c>
      <c r="BD32" s="4">
        <v>0</v>
      </c>
      <c r="BE32" s="4">
        <v>0</v>
      </c>
      <c r="BF32" s="9">
        <v>4</v>
      </c>
      <c r="BJ32" t="s">
        <v>276</v>
      </c>
      <c r="BK32">
        <v>54</v>
      </c>
      <c r="BL32" t="s">
        <v>215</v>
      </c>
      <c r="BM32" t="s">
        <v>273</v>
      </c>
    </row>
    <row r="33" spans="2:64" x14ac:dyDescent="0.35">
      <c r="B33">
        <v>100</v>
      </c>
      <c r="C33">
        <v>402</v>
      </c>
      <c r="D33">
        <v>1</v>
      </c>
      <c r="F33">
        <v>1</v>
      </c>
      <c r="I33">
        <v>5</v>
      </c>
      <c r="J33">
        <v>4</v>
      </c>
      <c r="K33">
        <v>3</v>
      </c>
      <c r="L33">
        <v>3</v>
      </c>
      <c r="O33">
        <v>2</v>
      </c>
      <c r="P33">
        <v>2</v>
      </c>
      <c r="U33">
        <v>2</v>
      </c>
      <c r="V33">
        <v>4</v>
      </c>
      <c r="X33">
        <v>5</v>
      </c>
      <c r="Y33">
        <v>5</v>
      </c>
      <c r="Z33">
        <v>4</v>
      </c>
      <c r="AA33">
        <v>4</v>
      </c>
      <c r="AB33">
        <v>18</v>
      </c>
      <c r="AC33">
        <v>0</v>
      </c>
      <c r="AD33">
        <v>3</v>
      </c>
      <c r="AE33">
        <v>5</v>
      </c>
      <c r="AF33" t="s">
        <v>96</v>
      </c>
      <c r="AG33">
        <v>6</v>
      </c>
      <c r="AH33">
        <v>14</v>
      </c>
      <c r="AI33">
        <v>0</v>
      </c>
      <c r="AK33">
        <v>3</v>
      </c>
      <c r="AL33">
        <v>5</v>
      </c>
      <c r="AM33">
        <v>5</v>
      </c>
      <c r="AN33">
        <v>4</v>
      </c>
      <c r="AO33">
        <v>17</v>
      </c>
      <c r="AP33">
        <v>0</v>
      </c>
      <c r="AQ33">
        <v>7</v>
      </c>
      <c r="AR33">
        <v>6</v>
      </c>
      <c r="AS33">
        <v>4</v>
      </c>
      <c r="AT33">
        <v>2</v>
      </c>
      <c r="AU33">
        <v>13</v>
      </c>
      <c r="AV33">
        <v>1</v>
      </c>
      <c r="AX33" s="5"/>
      <c r="AY33" s="5">
        <v>0</v>
      </c>
      <c r="AZ33" s="5">
        <v>0</v>
      </c>
      <c r="BA33" s="5"/>
      <c r="BB33" s="4">
        <v>0</v>
      </c>
      <c r="BC33" s="4"/>
      <c r="BD33" s="4"/>
      <c r="BE33" s="4">
        <v>0</v>
      </c>
      <c r="BF33" s="9">
        <v>4</v>
      </c>
      <c r="BJ33" t="s">
        <v>277</v>
      </c>
      <c r="BK33">
        <v>48</v>
      </c>
      <c r="BL33" t="s">
        <v>236</v>
      </c>
    </row>
    <row r="34" spans="2:64" x14ac:dyDescent="0.35">
      <c r="B34">
        <v>100</v>
      </c>
      <c r="C34">
        <v>368</v>
      </c>
      <c r="D34">
        <v>1</v>
      </c>
      <c r="F34">
        <v>1</v>
      </c>
      <c r="I34">
        <v>7</v>
      </c>
      <c r="J34">
        <v>7</v>
      </c>
      <c r="K34">
        <v>1</v>
      </c>
      <c r="L34">
        <v>2</v>
      </c>
      <c r="Q34">
        <v>2</v>
      </c>
      <c r="R34">
        <v>2</v>
      </c>
      <c r="S34">
        <v>3</v>
      </c>
      <c r="T34">
        <v>3</v>
      </c>
      <c r="X34">
        <v>4</v>
      </c>
      <c r="Y34">
        <v>3</v>
      </c>
      <c r="Z34">
        <v>5</v>
      </c>
      <c r="AA34">
        <v>6</v>
      </c>
      <c r="AB34">
        <v>18</v>
      </c>
      <c r="AC34">
        <v>0</v>
      </c>
      <c r="AD34">
        <v>5</v>
      </c>
      <c r="AE34">
        <v>5</v>
      </c>
      <c r="AF34">
        <v>2600</v>
      </c>
      <c r="AG34">
        <v>2</v>
      </c>
      <c r="AH34">
        <v>12</v>
      </c>
      <c r="AI34">
        <v>0</v>
      </c>
      <c r="AK34">
        <v>3</v>
      </c>
      <c r="AL34">
        <v>3</v>
      </c>
      <c r="AM34">
        <v>6</v>
      </c>
      <c r="AN34">
        <v>5</v>
      </c>
      <c r="AO34">
        <v>17</v>
      </c>
      <c r="AP34">
        <v>0</v>
      </c>
      <c r="AQ34">
        <v>7</v>
      </c>
      <c r="AR34">
        <v>4</v>
      </c>
      <c r="AS34">
        <v>4</v>
      </c>
      <c r="AT34">
        <v>3</v>
      </c>
      <c r="AU34">
        <v>12</v>
      </c>
      <c r="AV34">
        <v>1</v>
      </c>
      <c r="AW34" t="s">
        <v>202</v>
      </c>
      <c r="AX34" s="5"/>
      <c r="AY34" s="5">
        <v>1</v>
      </c>
      <c r="AZ34" s="5"/>
      <c r="BA34" s="5">
        <v>0</v>
      </c>
      <c r="BB34" s="4">
        <v>0</v>
      </c>
      <c r="BC34" s="4"/>
      <c r="BD34" s="4">
        <v>1</v>
      </c>
      <c r="BE34" s="4"/>
      <c r="BF34" s="9">
        <v>4</v>
      </c>
      <c r="BJ34" t="s">
        <v>276</v>
      </c>
      <c r="BK34">
        <v>31</v>
      </c>
      <c r="BL34" t="s">
        <v>237</v>
      </c>
    </row>
    <row r="35" spans="2:64" x14ac:dyDescent="0.35">
      <c r="B35">
        <v>100</v>
      </c>
      <c r="C35">
        <v>181</v>
      </c>
      <c r="D35">
        <v>1</v>
      </c>
      <c r="F35">
        <v>1</v>
      </c>
      <c r="G35">
        <v>2</v>
      </c>
      <c r="H35">
        <v>2</v>
      </c>
      <c r="K35">
        <v>2</v>
      </c>
      <c r="L35">
        <v>2</v>
      </c>
      <c r="Q35">
        <v>2</v>
      </c>
      <c r="R35">
        <v>3</v>
      </c>
      <c r="U35">
        <v>2</v>
      </c>
      <c r="V35">
        <v>4</v>
      </c>
      <c r="X35">
        <v>5</v>
      </c>
      <c r="Y35">
        <v>6</v>
      </c>
      <c r="Z35">
        <v>6</v>
      </c>
      <c r="AA35">
        <v>6</v>
      </c>
      <c r="AB35">
        <v>23</v>
      </c>
      <c r="AC35">
        <v>0</v>
      </c>
      <c r="AD35">
        <v>3</v>
      </c>
      <c r="AE35">
        <v>5</v>
      </c>
      <c r="AF35" t="s">
        <v>75</v>
      </c>
      <c r="AG35">
        <v>6</v>
      </c>
      <c r="AH35">
        <v>14</v>
      </c>
      <c r="AI35">
        <v>0</v>
      </c>
      <c r="AK35">
        <v>5</v>
      </c>
      <c r="AL35">
        <v>6</v>
      </c>
      <c r="AM35">
        <v>6</v>
      </c>
      <c r="AN35">
        <v>6</v>
      </c>
      <c r="AO35">
        <v>23</v>
      </c>
      <c r="AP35">
        <v>0</v>
      </c>
      <c r="AQ35">
        <v>6</v>
      </c>
      <c r="AR35">
        <v>6</v>
      </c>
      <c r="AS35">
        <v>5</v>
      </c>
      <c r="AT35">
        <v>3</v>
      </c>
      <c r="AU35">
        <v>16</v>
      </c>
      <c r="AV35">
        <v>0</v>
      </c>
      <c r="AW35" t="s">
        <v>205</v>
      </c>
      <c r="AX35" s="5">
        <v>1</v>
      </c>
      <c r="AY35" s="5">
        <v>1</v>
      </c>
      <c r="AZ35" s="5"/>
      <c r="BA35" s="5"/>
      <c r="BB35" s="4"/>
      <c r="BC35" s="4"/>
      <c r="BD35" s="4">
        <v>1</v>
      </c>
      <c r="BE35" s="4">
        <v>1</v>
      </c>
      <c r="BF35" s="9">
        <v>4</v>
      </c>
      <c r="BJ35" t="s">
        <v>276</v>
      </c>
      <c r="BK35">
        <v>26</v>
      </c>
      <c r="BL35" t="s">
        <v>213</v>
      </c>
    </row>
    <row r="36" spans="2:64" x14ac:dyDescent="0.35">
      <c r="B36">
        <v>100</v>
      </c>
      <c r="C36">
        <v>292</v>
      </c>
      <c r="D36">
        <v>1</v>
      </c>
      <c r="F36">
        <v>1</v>
      </c>
      <c r="G36">
        <v>2</v>
      </c>
      <c r="H36">
        <v>2</v>
      </c>
      <c r="M36">
        <v>5</v>
      </c>
      <c r="N36">
        <v>6</v>
      </c>
      <c r="Q36">
        <v>7</v>
      </c>
      <c r="R36">
        <v>6</v>
      </c>
      <c r="U36">
        <v>3</v>
      </c>
      <c r="V36">
        <v>3</v>
      </c>
      <c r="X36">
        <v>3</v>
      </c>
      <c r="Y36">
        <v>3</v>
      </c>
      <c r="Z36">
        <v>6</v>
      </c>
      <c r="AA36">
        <v>6</v>
      </c>
      <c r="AB36">
        <v>18</v>
      </c>
      <c r="AC36">
        <v>0</v>
      </c>
      <c r="AD36">
        <v>5</v>
      </c>
      <c r="AE36">
        <v>5</v>
      </c>
      <c r="AF36">
        <v>1000</v>
      </c>
      <c r="AG36">
        <v>6</v>
      </c>
      <c r="AH36">
        <v>16</v>
      </c>
      <c r="AI36">
        <v>0</v>
      </c>
      <c r="AK36">
        <v>2</v>
      </c>
      <c r="AL36">
        <v>3</v>
      </c>
      <c r="AM36">
        <v>4</v>
      </c>
      <c r="AN36">
        <v>3</v>
      </c>
      <c r="AO36">
        <v>12</v>
      </c>
      <c r="AP36">
        <v>1</v>
      </c>
      <c r="AQ36">
        <v>6</v>
      </c>
      <c r="AR36">
        <v>6</v>
      </c>
      <c r="AS36">
        <v>6</v>
      </c>
      <c r="AT36">
        <v>3</v>
      </c>
      <c r="AU36">
        <v>17</v>
      </c>
      <c r="AV36">
        <v>0</v>
      </c>
      <c r="AX36" s="5">
        <v>0</v>
      </c>
      <c r="AY36" s="5"/>
      <c r="AZ36" s="5"/>
      <c r="BA36" s="5"/>
      <c r="BB36" s="4"/>
      <c r="BC36" s="4">
        <v>0</v>
      </c>
      <c r="BD36" s="4">
        <v>0</v>
      </c>
      <c r="BE36" s="4">
        <v>0</v>
      </c>
      <c r="BF36" s="9">
        <v>4</v>
      </c>
      <c r="BJ36" t="s">
        <v>276</v>
      </c>
      <c r="BK36">
        <v>21</v>
      </c>
      <c r="BL36" t="s">
        <v>209</v>
      </c>
    </row>
    <row r="37" spans="2:64" x14ac:dyDescent="0.35">
      <c r="B37">
        <v>100</v>
      </c>
      <c r="C37">
        <v>155</v>
      </c>
      <c r="D37">
        <v>1</v>
      </c>
      <c r="F37">
        <v>1</v>
      </c>
      <c r="I37">
        <v>5</v>
      </c>
      <c r="J37">
        <v>6</v>
      </c>
      <c r="K37">
        <v>2</v>
      </c>
      <c r="L37">
        <v>2</v>
      </c>
      <c r="O37">
        <v>2</v>
      </c>
      <c r="P37">
        <v>2</v>
      </c>
      <c r="U37">
        <v>4</v>
      </c>
      <c r="V37">
        <v>3</v>
      </c>
      <c r="X37">
        <v>3</v>
      </c>
      <c r="Y37">
        <v>3</v>
      </c>
      <c r="Z37">
        <v>4</v>
      </c>
      <c r="AA37">
        <v>3</v>
      </c>
      <c r="AB37">
        <v>13</v>
      </c>
      <c r="AC37">
        <v>1</v>
      </c>
      <c r="AD37">
        <v>5</v>
      </c>
      <c r="AE37">
        <v>5</v>
      </c>
      <c r="AF37" t="s">
        <v>100</v>
      </c>
      <c r="AG37">
        <v>6</v>
      </c>
      <c r="AH37">
        <v>16</v>
      </c>
      <c r="AI37">
        <v>0</v>
      </c>
      <c r="AK37">
        <v>2</v>
      </c>
      <c r="AL37">
        <v>3</v>
      </c>
      <c r="AM37">
        <v>3</v>
      </c>
      <c r="AN37">
        <v>3</v>
      </c>
      <c r="AO37">
        <v>11</v>
      </c>
      <c r="AP37">
        <v>1</v>
      </c>
      <c r="AQ37">
        <v>4</v>
      </c>
      <c r="AR37">
        <v>6</v>
      </c>
      <c r="AS37">
        <v>7</v>
      </c>
      <c r="AT37">
        <v>3</v>
      </c>
      <c r="AU37">
        <v>20</v>
      </c>
      <c r="AV37">
        <v>0</v>
      </c>
      <c r="AW37" t="s">
        <v>117</v>
      </c>
      <c r="AX37" s="5"/>
      <c r="AY37" s="5">
        <v>0</v>
      </c>
      <c r="AZ37" s="5">
        <v>0</v>
      </c>
      <c r="BA37" s="5"/>
      <c r="BB37" s="4">
        <v>0</v>
      </c>
      <c r="BC37" s="4"/>
      <c r="BD37" s="4"/>
      <c r="BE37" s="4">
        <v>1</v>
      </c>
      <c r="BF37" s="9">
        <v>4</v>
      </c>
      <c r="BJ37" t="s">
        <v>276</v>
      </c>
      <c r="BK37">
        <v>28</v>
      </c>
      <c r="BL37" t="s">
        <v>209</v>
      </c>
    </row>
    <row r="39" spans="2:64" x14ac:dyDescent="0.35">
      <c r="G39" s="22">
        <f>COUNT(G2:G37)</f>
        <v>17</v>
      </c>
      <c r="H39" s="22">
        <f t="shared" ref="H39:V39" si="0">COUNT(H2:H37)</f>
        <v>17</v>
      </c>
      <c r="I39" s="22">
        <f t="shared" si="0"/>
        <v>19</v>
      </c>
      <c r="J39" s="22">
        <f t="shared" si="0"/>
        <v>19</v>
      </c>
      <c r="K39" s="22">
        <f t="shared" si="0"/>
        <v>27</v>
      </c>
      <c r="L39" s="22">
        <f t="shared" si="0"/>
        <v>27</v>
      </c>
      <c r="M39" s="22">
        <f t="shared" si="0"/>
        <v>9</v>
      </c>
      <c r="N39" s="22">
        <f t="shared" si="0"/>
        <v>9</v>
      </c>
      <c r="O39" s="22">
        <f t="shared" si="0"/>
        <v>18</v>
      </c>
      <c r="P39" s="22">
        <f t="shared" si="0"/>
        <v>18</v>
      </c>
      <c r="Q39" s="22">
        <f t="shared" si="0"/>
        <v>18</v>
      </c>
      <c r="R39" s="22">
        <f t="shared" si="0"/>
        <v>18</v>
      </c>
      <c r="S39" s="22">
        <f t="shared" si="0"/>
        <v>17</v>
      </c>
      <c r="T39" s="22">
        <f t="shared" si="0"/>
        <v>17</v>
      </c>
      <c r="U39" s="22">
        <f t="shared" si="0"/>
        <v>19</v>
      </c>
      <c r="V39" s="22">
        <f t="shared" si="0"/>
        <v>19</v>
      </c>
      <c r="AX39" s="17">
        <f>COUNTIF(AX$2:AX$37,1)</f>
        <v>2</v>
      </c>
      <c r="AY39" s="17">
        <f t="shared" ref="AY39:BE39" si="1">COUNTIF(AY$2:AY$37,1)</f>
        <v>4</v>
      </c>
      <c r="AZ39" s="17">
        <f t="shared" si="1"/>
        <v>0</v>
      </c>
      <c r="BA39" s="17">
        <f t="shared" si="1"/>
        <v>4</v>
      </c>
      <c r="BB39" s="17">
        <f t="shared" si="1"/>
        <v>4</v>
      </c>
      <c r="BC39" s="17">
        <f t="shared" si="1"/>
        <v>1</v>
      </c>
      <c r="BD39" s="17">
        <f t="shared" si="1"/>
        <v>3</v>
      </c>
      <c r="BE39" s="17">
        <f t="shared" si="1"/>
        <v>10</v>
      </c>
    </row>
    <row r="40" spans="2:64" x14ac:dyDescent="0.35">
      <c r="G40" s="24">
        <f>AVERAGE(G2:G37)</f>
        <v>3.0588235294117645</v>
      </c>
      <c r="H40" s="25">
        <f t="shared" ref="H40:V40" si="2">AVERAGE(H2:H37)</f>
        <v>2.1176470588235294</v>
      </c>
      <c r="I40" s="26">
        <f t="shared" si="2"/>
        <v>4.6315789473684212</v>
      </c>
      <c r="J40" s="27">
        <f t="shared" si="2"/>
        <v>4.2631578947368425</v>
      </c>
      <c r="K40" s="28">
        <f t="shared" si="2"/>
        <v>2.2592592592592591</v>
      </c>
      <c r="L40" s="25">
        <f t="shared" si="2"/>
        <v>2.1851851851851851</v>
      </c>
      <c r="M40" s="29">
        <f t="shared" si="2"/>
        <v>4.8888888888888893</v>
      </c>
      <c r="N40" s="27">
        <f t="shared" si="2"/>
        <v>4.8888888888888893</v>
      </c>
      <c r="O40" s="30">
        <f t="shared" si="2"/>
        <v>3.5555555555555554</v>
      </c>
      <c r="P40" s="25">
        <f t="shared" si="2"/>
        <v>3.5</v>
      </c>
      <c r="Q40" s="31">
        <f t="shared" si="2"/>
        <v>3.4444444444444446</v>
      </c>
      <c r="R40" s="27">
        <f t="shared" si="2"/>
        <v>3.0555555555555554</v>
      </c>
      <c r="S40" s="32">
        <f t="shared" si="2"/>
        <v>3.8235294117647061</v>
      </c>
      <c r="T40" s="25">
        <f t="shared" si="2"/>
        <v>4</v>
      </c>
      <c r="U40" s="33">
        <f t="shared" si="2"/>
        <v>4.2631578947368425</v>
      </c>
      <c r="V40" s="27">
        <f t="shared" si="2"/>
        <v>4.3684210526315788</v>
      </c>
      <c r="AX40" s="16">
        <f>COUNTIF(AX$2:AX$37,0)</f>
        <v>15</v>
      </c>
      <c r="AY40" s="16">
        <f t="shared" ref="AY40:BE40" si="3">COUNTIF(AY$2:AY$37,0)</f>
        <v>23</v>
      </c>
      <c r="AZ40" s="16">
        <f t="shared" si="3"/>
        <v>18</v>
      </c>
      <c r="BA40" s="16">
        <f t="shared" si="3"/>
        <v>13</v>
      </c>
      <c r="BB40" s="16">
        <f t="shared" si="3"/>
        <v>15</v>
      </c>
      <c r="BC40" s="16">
        <f t="shared" si="3"/>
        <v>8</v>
      </c>
      <c r="BD40" s="16">
        <f t="shared" si="3"/>
        <v>15</v>
      </c>
      <c r="BE40" s="16">
        <f t="shared" si="3"/>
        <v>9</v>
      </c>
    </row>
    <row r="41" spans="2:64" x14ac:dyDescent="0.35">
      <c r="AX41" s="22">
        <f>COUNT(AX$2:AX$37)</f>
        <v>17</v>
      </c>
      <c r="AY41" s="22">
        <f t="shared" ref="AY41:BE41" si="4">COUNT(AY$2:AY$37)</f>
        <v>27</v>
      </c>
      <c r="AZ41" s="22">
        <f t="shared" si="4"/>
        <v>18</v>
      </c>
      <c r="BA41" s="22">
        <f t="shared" si="4"/>
        <v>17</v>
      </c>
      <c r="BB41" s="22">
        <f t="shared" si="4"/>
        <v>19</v>
      </c>
      <c r="BC41" s="22">
        <f t="shared" si="4"/>
        <v>9</v>
      </c>
      <c r="BD41" s="22">
        <f t="shared" si="4"/>
        <v>18</v>
      </c>
      <c r="BE41" s="22">
        <f t="shared" si="4"/>
        <v>19</v>
      </c>
    </row>
    <row r="43" spans="2:64" x14ac:dyDescent="0.35">
      <c r="AX43" s="15">
        <f>AX39/AX41</f>
        <v>0.11764705882352941</v>
      </c>
      <c r="AY43" s="15">
        <f t="shared" ref="AY43:BE43" si="5">AY39/AY41</f>
        <v>0.14814814814814814</v>
      </c>
      <c r="AZ43" s="15">
        <f t="shared" si="5"/>
        <v>0</v>
      </c>
      <c r="BA43" s="15">
        <f t="shared" si="5"/>
        <v>0.23529411764705882</v>
      </c>
      <c r="BB43" s="15">
        <f t="shared" si="5"/>
        <v>0.21052631578947367</v>
      </c>
      <c r="BC43" s="15">
        <f t="shared" si="5"/>
        <v>0.1111111111111111</v>
      </c>
      <c r="BD43" s="15">
        <f t="shared" si="5"/>
        <v>0.16666666666666666</v>
      </c>
      <c r="BE43" s="15">
        <f t="shared" si="5"/>
        <v>0.52631578947368418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86"/>
  <sheetViews>
    <sheetView zoomScaleNormal="100" workbookViewId="0">
      <pane ySplit="1" topLeftCell="A177" activePane="bottomLeft" state="frozen"/>
      <selection activeCell="I1" sqref="I1"/>
      <selection pane="bottomLeft" activeCell="AH175" sqref="AH175"/>
    </sheetView>
  </sheetViews>
  <sheetFormatPr baseColWidth="10" defaultRowHeight="14.5" x14ac:dyDescent="0.35"/>
  <cols>
    <col min="25" max="32" width="10.90625" style="34"/>
  </cols>
  <sheetData>
    <row r="1" spans="2:32" x14ac:dyDescent="0.35">
      <c r="B1" t="s">
        <v>0</v>
      </c>
      <c r="D1" t="s">
        <v>293</v>
      </c>
      <c r="E1" t="s">
        <v>294</v>
      </c>
      <c r="F1" t="s">
        <v>109</v>
      </c>
      <c r="G1" t="s">
        <v>295</v>
      </c>
      <c r="H1" t="s">
        <v>296</v>
      </c>
      <c r="I1" t="s">
        <v>154</v>
      </c>
      <c r="J1" t="s">
        <v>297</v>
      </c>
      <c r="K1" t="s">
        <v>298</v>
      </c>
      <c r="L1" t="s">
        <v>299</v>
      </c>
      <c r="M1" t="s">
        <v>300</v>
      </c>
      <c r="N1" t="s">
        <v>161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117</v>
      </c>
      <c r="U1" t="s">
        <v>306</v>
      </c>
      <c r="V1" t="s">
        <v>307</v>
      </c>
      <c r="W1" t="s">
        <v>308</v>
      </c>
      <c r="Y1" s="82" t="s">
        <v>332</v>
      </c>
      <c r="Z1" s="82"/>
      <c r="AA1" s="83" t="s">
        <v>333</v>
      </c>
      <c r="AB1" s="83"/>
      <c r="AC1" s="84" t="s">
        <v>334</v>
      </c>
      <c r="AD1" s="84"/>
      <c r="AE1" s="85" t="s">
        <v>335</v>
      </c>
      <c r="AF1" s="85"/>
    </row>
    <row r="2" spans="2:32" x14ac:dyDescent="0.35">
      <c r="B2">
        <v>100</v>
      </c>
      <c r="I2">
        <v>1</v>
      </c>
      <c r="N2">
        <v>1</v>
      </c>
      <c r="T2">
        <v>1</v>
      </c>
      <c r="Y2" s="68" t="str">
        <f>IF('RAW DATA'!H2&gt;0,"C","I")</f>
        <v>C</v>
      </c>
      <c r="Z2" s="68">
        <v>1</v>
      </c>
      <c r="AA2" s="35" t="str">
        <f>IF('RAW DATA'!K2&gt;0,"C","I")</f>
        <v>I</v>
      </c>
      <c r="AB2" s="5">
        <v>1</v>
      </c>
      <c r="AC2" s="66" t="str">
        <f>IF('RAW DATA'!O2&gt;0,"C","I")</f>
        <v>C</v>
      </c>
      <c r="AD2" s="69"/>
      <c r="AE2" s="36" t="str">
        <f>IF('RAW DATA'!S2&gt;0,"C","I")</f>
        <v>I</v>
      </c>
      <c r="AF2" s="4">
        <v>1</v>
      </c>
    </row>
    <row r="3" spans="2:32" x14ac:dyDescent="0.35">
      <c r="B3">
        <v>100</v>
      </c>
      <c r="F3">
        <v>1</v>
      </c>
      <c r="I3">
        <v>1</v>
      </c>
      <c r="N3">
        <v>1</v>
      </c>
      <c r="T3">
        <v>1</v>
      </c>
      <c r="Y3" s="68" t="str">
        <f>IF('RAW DATA'!H3&gt;0,"C","I")</f>
        <v>I</v>
      </c>
      <c r="Z3" s="68">
        <v>1</v>
      </c>
      <c r="AA3" s="35" t="str">
        <f>IF('RAW DATA'!K3&gt;0,"C","I")</f>
        <v>I</v>
      </c>
      <c r="AB3" s="5">
        <v>1</v>
      </c>
      <c r="AC3" s="66" t="str">
        <f>IF('RAW DATA'!O3&gt;0,"C","I")</f>
        <v>C</v>
      </c>
      <c r="AD3" s="69">
        <v>1</v>
      </c>
      <c r="AE3" s="36" t="str">
        <f>IF('RAW DATA'!S3&gt;0,"C","I")</f>
        <v>I</v>
      </c>
      <c r="AF3" s="4">
        <v>1</v>
      </c>
    </row>
    <row r="4" spans="2:32" x14ac:dyDescent="0.35">
      <c r="B4">
        <v>100</v>
      </c>
      <c r="I4">
        <v>1</v>
      </c>
      <c r="N4">
        <v>1</v>
      </c>
      <c r="P4">
        <v>1</v>
      </c>
      <c r="T4">
        <v>1</v>
      </c>
      <c r="Y4" s="68" t="str">
        <f>IF('RAW DATA'!H4&gt;0,"C","I")</f>
        <v>C</v>
      </c>
      <c r="Z4" s="68">
        <v>1</v>
      </c>
      <c r="AA4" s="35" t="str">
        <f>IF('RAW DATA'!K4&gt;0,"C","I")</f>
        <v>I</v>
      </c>
      <c r="AB4" s="5">
        <v>1</v>
      </c>
      <c r="AC4" s="66" t="str">
        <f>IF('RAW DATA'!O4&gt;0,"C","I")</f>
        <v>C</v>
      </c>
      <c r="AD4" s="69"/>
      <c r="AE4" s="36" t="str">
        <f>IF('RAW DATA'!S4&gt;0,"C","I")</f>
        <v>I</v>
      </c>
      <c r="AF4" s="4">
        <v>1</v>
      </c>
    </row>
    <row r="5" spans="2:32" x14ac:dyDescent="0.35">
      <c r="B5">
        <v>100</v>
      </c>
      <c r="F5">
        <v>1</v>
      </c>
      <c r="I5">
        <v>1</v>
      </c>
      <c r="N5">
        <v>1</v>
      </c>
      <c r="T5">
        <v>1</v>
      </c>
      <c r="Y5" s="68" t="str">
        <f>IF('RAW DATA'!H5&gt;0,"C","I")</f>
        <v>C</v>
      </c>
      <c r="Z5" s="68">
        <v>1</v>
      </c>
      <c r="AA5" s="35" t="str">
        <f>IF('RAW DATA'!K5&gt;0,"C","I")</f>
        <v>C</v>
      </c>
      <c r="AB5" s="5">
        <v>1</v>
      </c>
      <c r="AC5" s="66" t="str">
        <f>IF('RAW DATA'!O5&gt;0,"C","I")</f>
        <v>C</v>
      </c>
      <c r="AD5" s="69">
        <v>1</v>
      </c>
      <c r="AE5" s="36" t="str">
        <f>IF('RAW DATA'!S5&gt;0,"C","I")</f>
        <v>I</v>
      </c>
      <c r="AF5" s="4">
        <v>1</v>
      </c>
    </row>
    <row r="6" spans="2:32" x14ac:dyDescent="0.35">
      <c r="B6">
        <v>100</v>
      </c>
      <c r="I6">
        <v>1</v>
      </c>
      <c r="Y6" s="68" t="str">
        <f>IF('RAW DATA'!H6&gt;0,"C","I")</f>
        <v>I</v>
      </c>
      <c r="Z6" s="68">
        <v>1</v>
      </c>
      <c r="AA6" s="35" t="str">
        <f>IF('RAW DATA'!K6&gt;0,"C","I")</f>
        <v>C</v>
      </c>
      <c r="AB6" s="5"/>
      <c r="AC6" s="66" t="str">
        <f>IF('RAW DATA'!O6&gt;0,"C","I")</f>
        <v>I</v>
      </c>
      <c r="AD6" s="69"/>
      <c r="AE6" s="36" t="str">
        <f>IF('RAW DATA'!S6&gt;0,"C","I")</f>
        <v>I</v>
      </c>
      <c r="AF6" s="4"/>
    </row>
    <row r="7" spans="2:32" x14ac:dyDescent="0.35">
      <c r="B7">
        <v>100</v>
      </c>
      <c r="F7">
        <v>1</v>
      </c>
      <c r="N7">
        <v>1</v>
      </c>
      <c r="Q7">
        <v>1</v>
      </c>
      <c r="U7">
        <v>1</v>
      </c>
      <c r="Y7" s="68" t="str">
        <f>IF('RAW DATA'!H7&gt;0,"C","I")</f>
        <v>I</v>
      </c>
      <c r="Z7" s="68"/>
      <c r="AA7" s="35" t="str">
        <f>IF('RAW DATA'!K7&gt;0,"C","I")</f>
        <v>I</v>
      </c>
      <c r="AB7" s="5">
        <v>1</v>
      </c>
      <c r="AC7" s="66" t="str">
        <f>IF('RAW DATA'!O7&gt;0,"C","I")</f>
        <v>C</v>
      </c>
      <c r="AD7" s="69">
        <v>1</v>
      </c>
      <c r="AE7" s="36" t="str">
        <f>IF('RAW DATA'!S7&gt;0,"C","I")</f>
        <v>I</v>
      </c>
      <c r="AF7" s="4"/>
    </row>
    <row r="8" spans="2:32" x14ac:dyDescent="0.35">
      <c r="B8">
        <v>100</v>
      </c>
      <c r="E8">
        <v>1</v>
      </c>
      <c r="T8">
        <v>1</v>
      </c>
      <c r="U8">
        <v>1</v>
      </c>
      <c r="Y8" s="68" t="str">
        <f>IF('RAW DATA'!H8&gt;0,"C","I")</f>
        <v>I</v>
      </c>
      <c r="Z8" s="68"/>
      <c r="AA8" s="35" t="str">
        <f>IF('RAW DATA'!K8&gt;0,"C","I")</f>
        <v>C</v>
      </c>
      <c r="AB8" s="5"/>
      <c r="AC8" s="66" t="str">
        <f>IF('RAW DATA'!O8&gt;0,"C","I")</f>
        <v>I</v>
      </c>
      <c r="AD8" s="69"/>
      <c r="AE8" s="36" t="str">
        <f>IF('RAW DATA'!S8&gt;0,"C","I")</f>
        <v>I</v>
      </c>
      <c r="AF8" s="4">
        <v>1</v>
      </c>
    </row>
    <row r="9" spans="2:32" x14ac:dyDescent="0.35">
      <c r="B9">
        <v>100</v>
      </c>
      <c r="H9">
        <v>1</v>
      </c>
      <c r="N9">
        <v>1</v>
      </c>
      <c r="T9">
        <v>1</v>
      </c>
      <c r="Y9" s="68" t="str">
        <f>IF('RAW DATA'!H9&gt;0,"C","I")</f>
        <v>C</v>
      </c>
      <c r="Z9" s="68"/>
      <c r="AA9" s="35" t="str">
        <f>IF('RAW DATA'!K9&gt;0,"C","I")</f>
        <v>C</v>
      </c>
      <c r="AB9" s="5">
        <v>1</v>
      </c>
      <c r="AC9" s="66" t="str">
        <f>IF('RAW DATA'!O9&gt;0,"C","I")</f>
        <v>I</v>
      </c>
      <c r="AD9" s="69"/>
      <c r="AE9" s="36" t="str">
        <f>IF('RAW DATA'!S9&gt;0,"C","I")</f>
        <v>I</v>
      </c>
      <c r="AF9" s="4">
        <v>1</v>
      </c>
    </row>
    <row r="10" spans="2:32" x14ac:dyDescent="0.35">
      <c r="B10">
        <v>100</v>
      </c>
      <c r="D10">
        <v>1</v>
      </c>
      <c r="N10">
        <v>1</v>
      </c>
      <c r="T10">
        <v>1</v>
      </c>
      <c r="Y10" s="68" t="str">
        <f>IF('RAW DATA'!H10&gt;0,"C","I")</f>
        <v>I</v>
      </c>
      <c r="Z10" s="68"/>
      <c r="AA10" s="35" t="str">
        <f>IF('RAW DATA'!K10&gt;0,"C","I")</f>
        <v>I</v>
      </c>
      <c r="AB10" s="5">
        <v>1</v>
      </c>
      <c r="AC10" s="66" t="str">
        <f>IF('RAW DATA'!O10&gt;0,"C","I")</f>
        <v>I</v>
      </c>
      <c r="AD10" s="69"/>
      <c r="AE10" s="36" t="str">
        <f>IF('RAW DATA'!S10&gt;0,"C","I")</f>
        <v>I</v>
      </c>
      <c r="AF10" s="4">
        <v>1</v>
      </c>
    </row>
    <row r="11" spans="2:32" x14ac:dyDescent="0.35">
      <c r="B11">
        <v>100</v>
      </c>
      <c r="I11">
        <v>1</v>
      </c>
      <c r="S11">
        <v>1</v>
      </c>
      <c r="T11">
        <v>1</v>
      </c>
      <c r="Y11" s="68" t="str">
        <f>IF('RAW DATA'!H11&gt;0,"C","I")</f>
        <v>C</v>
      </c>
      <c r="Z11" s="68">
        <v>1</v>
      </c>
      <c r="AA11" s="35" t="str">
        <f>IF('RAW DATA'!K11&gt;0,"C","I")</f>
        <v>C</v>
      </c>
      <c r="AB11" s="5"/>
      <c r="AC11" s="66" t="str">
        <f>IF('RAW DATA'!O11&gt;0,"C","I")</f>
        <v>C</v>
      </c>
      <c r="AD11" s="69"/>
      <c r="AE11" s="36" t="str">
        <f>IF('RAW DATA'!S11&gt;0,"C","I")</f>
        <v>C</v>
      </c>
      <c r="AF11" s="4">
        <v>1</v>
      </c>
    </row>
    <row r="12" spans="2:32" x14ac:dyDescent="0.35">
      <c r="B12">
        <v>100</v>
      </c>
      <c r="F12">
        <v>1</v>
      </c>
      <c r="I12">
        <v>1</v>
      </c>
      <c r="Y12" s="68" t="str">
        <f>IF('RAW DATA'!H12&gt;0,"C","I")</f>
        <v>I</v>
      </c>
      <c r="Z12" s="68">
        <v>1</v>
      </c>
      <c r="AA12" s="35" t="str">
        <f>IF('RAW DATA'!K12&gt;0,"C","I")</f>
        <v>I</v>
      </c>
      <c r="AB12" s="5"/>
      <c r="AC12" s="66" t="str">
        <f>IF('RAW DATA'!O12&gt;0,"C","I")</f>
        <v>C</v>
      </c>
      <c r="AD12" s="69">
        <v>1</v>
      </c>
      <c r="AE12" s="36" t="str">
        <f>IF('RAW DATA'!S12&gt;0,"C","I")</f>
        <v>C</v>
      </c>
      <c r="AF12" s="4"/>
    </row>
    <row r="13" spans="2:32" x14ac:dyDescent="0.35">
      <c r="B13">
        <v>100</v>
      </c>
      <c r="I13">
        <v>1</v>
      </c>
      <c r="J13">
        <v>1</v>
      </c>
      <c r="N13">
        <v>1</v>
      </c>
      <c r="T13">
        <v>1</v>
      </c>
      <c r="Y13" s="68" t="str">
        <f>IF('RAW DATA'!H13&gt;0,"C","I")</f>
        <v>C</v>
      </c>
      <c r="Z13" s="68">
        <v>1</v>
      </c>
      <c r="AA13" s="35" t="str">
        <f>IF('RAW DATA'!K13&gt;0,"C","I")</f>
        <v>C</v>
      </c>
      <c r="AB13" s="5">
        <v>1</v>
      </c>
      <c r="AC13" s="66" t="str">
        <f>IF('RAW DATA'!O13&gt;0,"C","I")</f>
        <v>C</v>
      </c>
      <c r="AD13" s="69"/>
      <c r="AE13" s="36" t="str">
        <f>IF('RAW DATA'!S13&gt;0,"C","I")</f>
        <v>C</v>
      </c>
      <c r="AF13" s="4">
        <v>1</v>
      </c>
    </row>
    <row r="14" spans="2:32" x14ac:dyDescent="0.35">
      <c r="B14">
        <v>100</v>
      </c>
      <c r="T14">
        <v>1</v>
      </c>
      <c r="Y14" s="68" t="str">
        <f>IF('RAW DATA'!H14&gt;0,"C","I")</f>
        <v>C</v>
      </c>
      <c r="Z14" s="68"/>
      <c r="AA14" s="35" t="str">
        <f>IF('RAW DATA'!K14&gt;0,"C","I")</f>
        <v>I</v>
      </c>
      <c r="AB14" s="5"/>
      <c r="AC14" s="66" t="str">
        <f>IF('RAW DATA'!O14&gt;0,"C","I")</f>
        <v>I</v>
      </c>
      <c r="AD14" s="69"/>
      <c r="AE14" s="36" t="str">
        <f>IF('RAW DATA'!S14&gt;0,"C","I")</f>
        <v>C</v>
      </c>
      <c r="AF14" s="4">
        <v>1</v>
      </c>
    </row>
    <row r="15" spans="2:32" x14ac:dyDescent="0.35">
      <c r="B15">
        <v>100</v>
      </c>
      <c r="D15">
        <v>1</v>
      </c>
      <c r="F15">
        <v>1</v>
      </c>
      <c r="I15">
        <v>1</v>
      </c>
      <c r="T15">
        <v>1</v>
      </c>
      <c r="Y15" s="68" t="str">
        <f>IF('RAW DATA'!H15&gt;0,"C","I")</f>
        <v>I</v>
      </c>
      <c r="Z15" s="68">
        <v>1</v>
      </c>
      <c r="AA15" s="35" t="str">
        <f>IF('RAW DATA'!K15&gt;0,"C","I")</f>
        <v>C</v>
      </c>
      <c r="AB15" s="5"/>
      <c r="AC15" s="66" t="str">
        <f>IF('RAW DATA'!O15&gt;0,"C","I")</f>
        <v>I</v>
      </c>
      <c r="AD15" s="69">
        <v>1</v>
      </c>
      <c r="AE15" s="36" t="str">
        <f>IF('RAW DATA'!S15&gt;0,"C","I")</f>
        <v>C</v>
      </c>
      <c r="AF15" s="4">
        <v>1</v>
      </c>
    </row>
    <row r="16" spans="2:32" x14ac:dyDescent="0.35">
      <c r="B16">
        <v>100</v>
      </c>
      <c r="T16">
        <v>1</v>
      </c>
      <c r="Y16" s="68" t="str">
        <f>IF('RAW DATA'!H16&gt;0,"C","I")</f>
        <v>I</v>
      </c>
      <c r="Z16" s="68"/>
      <c r="AA16" s="35" t="str">
        <f>IF('RAW DATA'!K16&gt;0,"C","I")</f>
        <v>I</v>
      </c>
      <c r="AB16" s="5"/>
      <c r="AC16" s="66" t="str">
        <f>IF('RAW DATA'!O16&gt;0,"C","I")</f>
        <v>C</v>
      </c>
      <c r="AD16" s="69"/>
      <c r="AE16" s="36" t="str">
        <f>IF('RAW DATA'!S16&gt;0,"C","I")</f>
        <v>I</v>
      </c>
      <c r="AF16" s="4">
        <v>1</v>
      </c>
    </row>
    <row r="17" spans="2:32" x14ac:dyDescent="0.35">
      <c r="B17">
        <v>100</v>
      </c>
      <c r="K17">
        <v>1</v>
      </c>
      <c r="N17">
        <v>1</v>
      </c>
      <c r="P17">
        <v>1</v>
      </c>
      <c r="Y17" s="68" t="str">
        <f>IF('RAW DATA'!H17&gt;0,"C","I")</f>
        <v>I</v>
      </c>
      <c r="Z17" s="68"/>
      <c r="AA17" s="35" t="str">
        <f>IF('RAW DATA'!K17&gt;0,"C","I")</f>
        <v>C</v>
      </c>
      <c r="AB17" s="5">
        <v>1</v>
      </c>
      <c r="AC17" s="66" t="str">
        <f>IF('RAW DATA'!O17&gt;0,"C","I")</f>
        <v>I</v>
      </c>
      <c r="AD17" s="69"/>
      <c r="AE17" s="36" t="str">
        <f>IF('RAW DATA'!S17&gt;0,"C","I")</f>
        <v>C</v>
      </c>
      <c r="AF17" s="4"/>
    </row>
    <row r="18" spans="2:32" x14ac:dyDescent="0.35">
      <c r="B18">
        <v>100</v>
      </c>
      <c r="N18">
        <v>1</v>
      </c>
      <c r="Q18">
        <v>1</v>
      </c>
      <c r="T18">
        <v>1</v>
      </c>
      <c r="Y18" s="68" t="str">
        <f>IF('RAW DATA'!H18&gt;0,"C","I")</f>
        <v>C</v>
      </c>
      <c r="Z18" s="68"/>
      <c r="AA18" s="35" t="str">
        <f>IF('RAW DATA'!K18&gt;0,"C","I")</f>
        <v>I</v>
      </c>
      <c r="AB18" s="5">
        <v>1</v>
      </c>
      <c r="AC18" s="66" t="str">
        <f>IF('RAW DATA'!O18&gt;0,"C","I")</f>
        <v>I</v>
      </c>
      <c r="AD18" s="69"/>
      <c r="AE18" s="36" t="str">
        <f>IF('RAW DATA'!S18&gt;0,"C","I")</f>
        <v>I</v>
      </c>
      <c r="AF18" s="4">
        <v>1</v>
      </c>
    </row>
    <row r="19" spans="2:32" x14ac:dyDescent="0.35">
      <c r="B19">
        <v>100</v>
      </c>
      <c r="T19">
        <v>1</v>
      </c>
      <c r="Y19" s="68" t="str">
        <f>IF('RAW DATA'!H19&gt;0,"C","I")</f>
        <v>I</v>
      </c>
      <c r="Z19" s="68"/>
      <c r="AA19" s="35" t="str">
        <f>IF('RAW DATA'!K19&gt;0,"C","I")</f>
        <v>I</v>
      </c>
      <c r="AB19" s="5"/>
      <c r="AC19" s="66" t="str">
        <f>IF('RAW DATA'!O19&gt;0,"C","I")</f>
        <v>C</v>
      </c>
      <c r="AD19" s="69"/>
      <c r="AE19" s="36" t="str">
        <f>IF('RAW DATA'!S19&gt;0,"C","I")</f>
        <v>C</v>
      </c>
      <c r="AF19" s="4">
        <v>1</v>
      </c>
    </row>
    <row r="20" spans="2:32" x14ac:dyDescent="0.35">
      <c r="B20">
        <v>100</v>
      </c>
      <c r="N20">
        <v>1</v>
      </c>
      <c r="T20">
        <v>1</v>
      </c>
      <c r="Y20" s="68" t="str">
        <f>IF('RAW DATA'!H20&gt;0,"C","I")</f>
        <v>C</v>
      </c>
      <c r="Z20" s="68"/>
      <c r="AA20" s="35" t="str">
        <f>IF('RAW DATA'!K20&gt;0,"C","I")</f>
        <v>C</v>
      </c>
      <c r="AB20" s="5">
        <v>1</v>
      </c>
      <c r="AC20" s="66" t="str">
        <f>IF('RAW DATA'!O20&gt;0,"C","I")</f>
        <v>I</v>
      </c>
      <c r="AD20" s="69"/>
      <c r="AE20" s="36" t="str">
        <f>IF('RAW DATA'!S20&gt;0,"C","I")</f>
        <v>I</v>
      </c>
      <c r="AF20" s="4">
        <v>1</v>
      </c>
    </row>
    <row r="21" spans="2:32" x14ac:dyDescent="0.35">
      <c r="B21">
        <v>100</v>
      </c>
      <c r="I21">
        <v>1</v>
      </c>
      <c r="N21">
        <v>1</v>
      </c>
      <c r="T21">
        <v>1</v>
      </c>
      <c r="Y21" s="68" t="str">
        <f>IF('RAW DATA'!H21&gt;0,"C","I")</f>
        <v>C</v>
      </c>
      <c r="Z21" s="68">
        <v>1</v>
      </c>
      <c r="AA21" s="35" t="str">
        <f>IF('RAW DATA'!K21&gt;0,"C","I")</f>
        <v>I</v>
      </c>
      <c r="AB21" s="5">
        <v>1</v>
      </c>
      <c r="AC21" s="66" t="str">
        <f>IF('RAW DATA'!O21&gt;0,"C","I")</f>
        <v>I</v>
      </c>
      <c r="AD21" s="69"/>
      <c r="AE21" s="36" t="str">
        <f>IF('RAW DATA'!S21&gt;0,"C","I")</f>
        <v>C</v>
      </c>
      <c r="AF21" s="4">
        <v>1</v>
      </c>
    </row>
    <row r="22" spans="2:32" x14ac:dyDescent="0.35">
      <c r="B22">
        <v>100</v>
      </c>
      <c r="D22">
        <v>1</v>
      </c>
      <c r="T22">
        <v>1</v>
      </c>
      <c r="Y22" s="68" t="str">
        <f>IF('RAW DATA'!H22&gt;0,"C","I")</f>
        <v>C</v>
      </c>
      <c r="Z22" s="68"/>
      <c r="AA22" s="35" t="str">
        <f>IF('RAW DATA'!K22&gt;0,"C","I")</f>
        <v>C</v>
      </c>
      <c r="AB22" s="5"/>
      <c r="AC22" s="66" t="str">
        <f>IF('RAW DATA'!O22&gt;0,"C","I")</f>
        <v>C</v>
      </c>
      <c r="AD22" s="69"/>
      <c r="AE22" s="36" t="str">
        <f>IF('RAW DATA'!S22&gt;0,"C","I")</f>
        <v>I</v>
      </c>
      <c r="AF22" s="4">
        <v>1</v>
      </c>
    </row>
    <row r="23" spans="2:32" x14ac:dyDescent="0.35">
      <c r="B23">
        <v>100</v>
      </c>
      <c r="T23">
        <v>1</v>
      </c>
      <c r="Y23" s="68" t="str">
        <f>IF('RAW DATA'!H23&gt;0,"C","I")</f>
        <v>I</v>
      </c>
      <c r="Z23" s="68"/>
      <c r="AA23" s="35" t="str">
        <f>IF('RAW DATA'!K23&gt;0,"C","I")</f>
        <v>C</v>
      </c>
      <c r="AB23" s="5"/>
      <c r="AC23" s="66" t="str">
        <f>IF('RAW DATA'!O23&gt;0,"C","I")</f>
        <v>I</v>
      </c>
      <c r="AD23" s="69"/>
      <c r="AE23" s="36" t="str">
        <f>IF('RAW DATA'!S23&gt;0,"C","I")</f>
        <v>I</v>
      </c>
      <c r="AF23" s="4">
        <v>1</v>
      </c>
    </row>
    <row r="24" spans="2:32" x14ac:dyDescent="0.35">
      <c r="B24">
        <v>100</v>
      </c>
      <c r="F24">
        <v>1</v>
      </c>
      <c r="N24">
        <v>1</v>
      </c>
      <c r="Q24">
        <v>1</v>
      </c>
      <c r="T24">
        <v>1</v>
      </c>
      <c r="Y24" s="68" t="str">
        <f>IF('RAW DATA'!H24&gt;0,"C","I")</f>
        <v>C</v>
      </c>
      <c r="Z24" s="68"/>
      <c r="AA24" s="35" t="str">
        <f>IF('RAW DATA'!K24&gt;0,"C","I")</f>
        <v>C</v>
      </c>
      <c r="AB24" s="5">
        <v>1</v>
      </c>
      <c r="AC24" s="66" t="str">
        <f>IF('RAW DATA'!O24&gt;0,"C","I")</f>
        <v>C</v>
      </c>
      <c r="AD24" s="69">
        <v>1</v>
      </c>
      <c r="AE24" s="36" t="str">
        <f>IF('RAW DATA'!S24&gt;0,"C","I")</f>
        <v>I</v>
      </c>
      <c r="AF24" s="4">
        <v>1</v>
      </c>
    </row>
    <row r="25" spans="2:32" x14ac:dyDescent="0.35">
      <c r="B25">
        <v>100</v>
      </c>
      <c r="T25">
        <v>1</v>
      </c>
      <c r="Y25" s="68" t="str">
        <f>IF('RAW DATA'!H25&gt;0,"C","I")</f>
        <v>I</v>
      </c>
      <c r="Z25" s="68"/>
      <c r="AA25" s="35" t="str">
        <f>IF('RAW DATA'!K25&gt;0,"C","I")</f>
        <v>C</v>
      </c>
      <c r="AB25" s="5"/>
      <c r="AC25" s="66" t="str">
        <f>IF('RAW DATA'!O25&gt;0,"C","I")</f>
        <v>I</v>
      </c>
      <c r="AD25" s="69"/>
      <c r="AE25" s="36" t="str">
        <f>IF('RAW DATA'!S25&gt;0,"C","I")</f>
        <v>I</v>
      </c>
      <c r="AF25" s="4">
        <v>1</v>
      </c>
    </row>
    <row r="26" spans="2:32" x14ac:dyDescent="0.35">
      <c r="B26">
        <v>100</v>
      </c>
      <c r="F26">
        <v>1</v>
      </c>
      <c r="I26">
        <v>1</v>
      </c>
      <c r="Y26" s="68" t="str">
        <f>IF('RAW DATA'!H26&gt;0,"C","I")</f>
        <v>I</v>
      </c>
      <c r="Z26" s="68">
        <v>1</v>
      </c>
      <c r="AA26" s="35" t="str">
        <f>IF('RAW DATA'!K26&gt;0,"C","I")</f>
        <v>I</v>
      </c>
      <c r="AB26" s="5"/>
      <c r="AC26" s="66" t="str">
        <f>IF('RAW DATA'!O26&gt;0,"C","I")</f>
        <v>C</v>
      </c>
      <c r="AD26" s="69">
        <v>1</v>
      </c>
      <c r="AE26" s="36" t="str">
        <f>IF('RAW DATA'!S26&gt;0,"C","I")</f>
        <v>I</v>
      </c>
      <c r="AF26" s="4"/>
    </row>
    <row r="27" spans="2:32" x14ac:dyDescent="0.35">
      <c r="B27">
        <v>100</v>
      </c>
      <c r="I27">
        <v>1</v>
      </c>
      <c r="N27">
        <v>1</v>
      </c>
      <c r="Y27" s="68" t="str">
        <f>IF('RAW DATA'!H27&gt;0,"C","I")</f>
        <v>C</v>
      </c>
      <c r="Z27" s="68">
        <v>1</v>
      </c>
      <c r="AA27" s="35" t="str">
        <f>IF('RAW DATA'!K27&gt;0,"C","I")</f>
        <v>C</v>
      </c>
      <c r="AB27" s="5">
        <v>1</v>
      </c>
      <c r="AC27" s="66" t="str">
        <f>IF('RAW DATA'!O27&gt;0,"C","I")</f>
        <v>I</v>
      </c>
      <c r="AD27" s="69"/>
      <c r="AE27" s="36" t="str">
        <f>IF('RAW DATA'!S27&gt;0,"C","I")</f>
        <v>C</v>
      </c>
      <c r="AF27" s="4"/>
    </row>
    <row r="28" spans="2:32" x14ac:dyDescent="0.35">
      <c r="B28">
        <v>100</v>
      </c>
      <c r="I28">
        <v>1</v>
      </c>
      <c r="Y28" s="68" t="str">
        <f>IF('RAW DATA'!H28&gt;0,"C","I")</f>
        <v>I</v>
      </c>
      <c r="Z28" s="68">
        <v>1</v>
      </c>
      <c r="AA28" s="35" t="str">
        <f>IF('RAW DATA'!K28&gt;0,"C","I")</f>
        <v>I</v>
      </c>
      <c r="AB28" s="5"/>
      <c r="AC28" s="66" t="str">
        <f>IF('RAW DATA'!O28&gt;0,"C","I")</f>
        <v>C</v>
      </c>
      <c r="AD28" s="69"/>
      <c r="AE28" s="36" t="str">
        <f>IF('RAW DATA'!S28&gt;0,"C","I")</f>
        <v>C</v>
      </c>
      <c r="AF28" s="4"/>
    </row>
    <row r="29" spans="2:32" x14ac:dyDescent="0.35">
      <c r="B29">
        <v>100</v>
      </c>
      <c r="F29">
        <v>1</v>
      </c>
      <c r="I29">
        <v>1</v>
      </c>
      <c r="W29">
        <v>1</v>
      </c>
      <c r="Y29" s="68" t="str">
        <f>IF('RAW DATA'!H29&gt;0,"C","I")</f>
        <v>I</v>
      </c>
      <c r="Z29" s="68">
        <v>1</v>
      </c>
      <c r="AA29" s="35" t="str">
        <f>IF('RAW DATA'!K29&gt;0,"C","I")</f>
        <v>I</v>
      </c>
      <c r="AB29" s="5"/>
      <c r="AC29" s="66" t="str">
        <f>IF('RAW DATA'!O29&gt;0,"C","I")</f>
        <v>I</v>
      </c>
      <c r="AD29" s="69">
        <v>1</v>
      </c>
      <c r="AE29" s="36" t="str">
        <f>IF('RAW DATA'!S29&gt;0,"C","I")</f>
        <v>C</v>
      </c>
      <c r="AF29" s="4"/>
    </row>
    <row r="30" spans="2:32" x14ac:dyDescent="0.35">
      <c r="B30">
        <v>100</v>
      </c>
      <c r="Y30" s="68" t="str">
        <f>IF('RAW DATA'!H30&gt;0,"C","I")</f>
        <v>I</v>
      </c>
      <c r="Z30" s="68"/>
      <c r="AA30" s="35" t="str">
        <f>IF('RAW DATA'!K30&gt;0,"C","I")</f>
        <v>I</v>
      </c>
      <c r="AB30" s="5"/>
      <c r="AC30" s="66" t="str">
        <f>IF('RAW DATA'!O30&gt;0,"C","I")</f>
        <v>I</v>
      </c>
      <c r="AD30" s="69"/>
      <c r="AE30" s="36" t="str">
        <f>IF('RAW DATA'!S30&gt;0,"C","I")</f>
        <v>I</v>
      </c>
      <c r="AF30" s="4"/>
    </row>
    <row r="31" spans="2:32" x14ac:dyDescent="0.35">
      <c r="B31">
        <v>100</v>
      </c>
      <c r="T31">
        <v>1</v>
      </c>
      <c r="Y31" s="68" t="str">
        <f>IF('RAW DATA'!H31&gt;0,"C","I")</f>
        <v>I</v>
      </c>
      <c r="Z31" s="68"/>
      <c r="AA31" s="35" t="str">
        <f>IF('RAW DATA'!K31&gt;0,"C","I")</f>
        <v>I</v>
      </c>
      <c r="AB31" s="5"/>
      <c r="AC31" s="66" t="str">
        <f>IF('RAW DATA'!O31&gt;0,"C","I")</f>
        <v>C</v>
      </c>
      <c r="AD31" s="69"/>
      <c r="AE31" s="36" t="str">
        <f>IF('RAW DATA'!S31&gt;0,"C","I")</f>
        <v>I</v>
      </c>
      <c r="AF31" s="4">
        <v>1</v>
      </c>
    </row>
    <row r="32" spans="2:32" x14ac:dyDescent="0.35">
      <c r="B32">
        <v>100</v>
      </c>
      <c r="Y32" s="68" t="str">
        <f>IF('RAW DATA'!H32&gt;0,"C","I")</f>
        <v>C</v>
      </c>
      <c r="Z32" s="68"/>
      <c r="AA32" s="35" t="str">
        <f>IF('RAW DATA'!K32&gt;0,"C","I")</f>
        <v>C</v>
      </c>
      <c r="AB32" s="5"/>
      <c r="AC32" s="66" t="str">
        <f>IF('RAW DATA'!O32&gt;0,"C","I")</f>
        <v>I</v>
      </c>
      <c r="AD32" s="69"/>
      <c r="AE32" s="36" t="str">
        <f>IF('RAW DATA'!S32&gt;0,"C","I")</f>
        <v>C</v>
      </c>
      <c r="AF32" s="4"/>
    </row>
    <row r="33" spans="2:32" x14ac:dyDescent="0.35">
      <c r="B33">
        <v>100</v>
      </c>
      <c r="I33">
        <v>1</v>
      </c>
      <c r="N33">
        <v>1</v>
      </c>
      <c r="U33">
        <v>1</v>
      </c>
      <c r="Y33" s="68" t="str">
        <f>IF('RAW DATA'!H33&gt;0,"C","I")</f>
        <v>I</v>
      </c>
      <c r="Z33" s="68">
        <v>1</v>
      </c>
      <c r="AA33" s="35" t="str">
        <f>IF('RAW DATA'!K33&gt;0,"C","I")</f>
        <v>I</v>
      </c>
      <c r="AB33" s="5">
        <v>1</v>
      </c>
      <c r="AC33" s="66" t="str">
        <f>IF('RAW DATA'!O33&gt;0,"C","I")</f>
        <v>C</v>
      </c>
      <c r="AD33" s="69"/>
      <c r="AE33" s="36" t="str">
        <f>IF('RAW DATA'!S33&gt;0,"C","I")</f>
        <v>I</v>
      </c>
      <c r="AF33" s="4"/>
    </row>
    <row r="34" spans="2:32" x14ac:dyDescent="0.35">
      <c r="B34">
        <v>100</v>
      </c>
      <c r="F34">
        <v>1</v>
      </c>
      <c r="I34">
        <v>1</v>
      </c>
      <c r="N34">
        <v>1</v>
      </c>
      <c r="T34">
        <v>1</v>
      </c>
      <c r="Y34" s="68" t="str">
        <f>IF('RAW DATA'!H34&gt;0,"C","I")</f>
        <v>I</v>
      </c>
      <c r="Z34" s="68">
        <v>1</v>
      </c>
      <c r="AA34" s="35" t="str">
        <f>IF('RAW DATA'!K34&gt;0,"C","I")</f>
        <v>C</v>
      </c>
      <c r="AB34" s="5">
        <v>1</v>
      </c>
      <c r="AC34" s="66" t="str">
        <f>IF('RAW DATA'!O34&gt;0,"C","I")</f>
        <v>C</v>
      </c>
      <c r="AD34" s="69">
        <v>1</v>
      </c>
      <c r="AE34" s="36" t="str">
        <f>IF('RAW DATA'!S34&gt;0,"C","I")</f>
        <v>I</v>
      </c>
      <c r="AF34" s="4">
        <v>1</v>
      </c>
    </row>
    <row r="35" spans="2:32" x14ac:dyDescent="0.35">
      <c r="B35">
        <v>100</v>
      </c>
      <c r="F35">
        <v>1</v>
      </c>
      <c r="I35">
        <v>1</v>
      </c>
      <c r="N35">
        <v>1</v>
      </c>
      <c r="T35">
        <v>1</v>
      </c>
      <c r="Y35" s="68" t="str">
        <f>IF('RAW DATA'!H35&gt;0,"C","I")</f>
        <v>I</v>
      </c>
      <c r="Z35" s="68">
        <v>1</v>
      </c>
      <c r="AA35" s="35" t="str">
        <f>IF('RAW DATA'!K35&gt;0,"C","I")</f>
        <v>I</v>
      </c>
      <c r="AB35" s="5">
        <v>1</v>
      </c>
      <c r="AC35" s="66" t="str">
        <f>IF('RAW DATA'!O35&gt;0,"C","I")</f>
        <v>C</v>
      </c>
      <c r="AD35" s="69">
        <v>1</v>
      </c>
      <c r="AE35" s="36" t="str">
        <f>IF('RAW DATA'!S35&gt;0,"C","I")</f>
        <v>I</v>
      </c>
      <c r="AF35" s="4">
        <v>1</v>
      </c>
    </row>
    <row r="36" spans="2:32" x14ac:dyDescent="0.35">
      <c r="B36">
        <v>100</v>
      </c>
      <c r="D36">
        <v>1</v>
      </c>
      <c r="F36">
        <v>1</v>
      </c>
      <c r="I36">
        <v>1</v>
      </c>
      <c r="N36">
        <v>1</v>
      </c>
      <c r="T36">
        <v>1</v>
      </c>
      <c r="U36">
        <v>1</v>
      </c>
      <c r="Y36" s="68" t="str">
        <f>IF('RAW DATA'!H36&gt;0,"C","I")</f>
        <v>I</v>
      </c>
      <c r="Z36" s="68">
        <v>1</v>
      </c>
      <c r="AA36" s="35" t="str">
        <f>IF('RAW DATA'!K36&gt;0,"C","I")</f>
        <v>C</v>
      </c>
      <c r="AB36" s="5">
        <v>1</v>
      </c>
      <c r="AC36" s="66" t="str">
        <f>IF('RAW DATA'!O36&gt;0,"C","I")</f>
        <v>C</v>
      </c>
      <c r="AD36" s="69">
        <v>1</v>
      </c>
      <c r="AE36" s="36" t="str">
        <f>IF('RAW DATA'!S36&gt;0,"C","I")</f>
        <v>I</v>
      </c>
      <c r="AF36" s="4">
        <v>1</v>
      </c>
    </row>
    <row r="37" spans="2:32" x14ac:dyDescent="0.35">
      <c r="B37">
        <v>100</v>
      </c>
      <c r="D37">
        <v>1</v>
      </c>
      <c r="W37">
        <v>1</v>
      </c>
      <c r="Y37" s="68" t="str">
        <f>IF('RAW DATA'!H37&gt;0,"C","I")</f>
        <v>I</v>
      </c>
      <c r="Z37" s="68"/>
      <c r="AA37" s="35" t="str">
        <f>IF('RAW DATA'!K37&gt;0,"C","I")</f>
        <v>C</v>
      </c>
      <c r="AB37" s="5"/>
      <c r="AC37" s="66" t="str">
        <f>IF('RAW DATA'!O37&gt;0,"C","I")</f>
        <v>C</v>
      </c>
      <c r="AD37" s="69"/>
      <c r="AE37" s="36" t="str">
        <f>IF('RAW DATA'!S37&gt;0,"C","I")</f>
        <v>I</v>
      </c>
      <c r="AF37" s="4"/>
    </row>
    <row r="38" spans="2:32" x14ac:dyDescent="0.35">
      <c r="B38">
        <v>100</v>
      </c>
      <c r="N38">
        <v>1</v>
      </c>
      <c r="Y38" s="68" t="str">
        <f>IF('RAW DATA'!H38&gt;0,"C","I")</f>
        <v>C</v>
      </c>
      <c r="Z38" s="68"/>
      <c r="AA38" s="35" t="str">
        <f>IF('RAW DATA'!K38&gt;0,"C","I")</f>
        <v>I</v>
      </c>
      <c r="AB38" s="5">
        <v>1</v>
      </c>
      <c r="AC38" s="66" t="str">
        <f>IF('RAW DATA'!O38&gt;0,"C","I")</f>
        <v>I</v>
      </c>
      <c r="AD38" s="69"/>
      <c r="AE38" s="36" t="str">
        <f>IF('RAW DATA'!S38&gt;0,"C","I")</f>
        <v>C</v>
      </c>
      <c r="AF38" s="4"/>
    </row>
    <row r="39" spans="2:32" x14ac:dyDescent="0.35">
      <c r="B39">
        <v>100</v>
      </c>
      <c r="I39">
        <v>1</v>
      </c>
      <c r="N39">
        <v>1</v>
      </c>
      <c r="T39">
        <v>1</v>
      </c>
      <c r="U39">
        <v>1</v>
      </c>
      <c r="Y39" s="68" t="str">
        <f>IF('RAW DATA'!H39&gt;0,"C","I")</f>
        <v>I</v>
      </c>
      <c r="Z39" s="68">
        <v>1</v>
      </c>
      <c r="AA39" s="35" t="str">
        <f>IF('RAW DATA'!K39&gt;0,"C","I")</f>
        <v>C</v>
      </c>
      <c r="AB39" s="5">
        <v>1</v>
      </c>
      <c r="AC39" s="66" t="str">
        <f>IF('RAW DATA'!O39&gt;0,"C","I")</f>
        <v>I</v>
      </c>
      <c r="AD39" s="69"/>
      <c r="AE39" s="36" t="str">
        <f>IF('RAW DATA'!S39&gt;0,"C","I")</f>
        <v>I</v>
      </c>
      <c r="AF39" s="4">
        <v>1</v>
      </c>
    </row>
    <row r="40" spans="2:32" x14ac:dyDescent="0.35">
      <c r="B40">
        <v>100</v>
      </c>
      <c r="I40">
        <v>1</v>
      </c>
      <c r="N40">
        <v>1</v>
      </c>
      <c r="Q40">
        <v>1</v>
      </c>
      <c r="T40">
        <v>1</v>
      </c>
      <c r="Y40" s="68" t="str">
        <f>IF('RAW DATA'!H40&gt;0,"C","I")</f>
        <v>C</v>
      </c>
      <c r="Z40" s="68">
        <v>1</v>
      </c>
      <c r="AA40" s="35" t="str">
        <f>IF('RAW DATA'!K40&gt;0,"C","I")</f>
        <v>C</v>
      </c>
      <c r="AB40" s="5">
        <v>1</v>
      </c>
      <c r="AC40" s="66" t="str">
        <f>IF('RAW DATA'!O40&gt;0,"C","I")</f>
        <v>I</v>
      </c>
      <c r="AD40" s="69"/>
      <c r="AE40" s="36" t="str">
        <f>IF('RAW DATA'!S40&gt;0,"C","I")</f>
        <v>C</v>
      </c>
      <c r="AF40" s="4">
        <v>1</v>
      </c>
    </row>
    <row r="41" spans="2:32" x14ac:dyDescent="0.35">
      <c r="B41">
        <v>100</v>
      </c>
      <c r="D41">
        <v>1</v>
      </c>
      <c r="P41">
        <v>1</v>
      </c>
      <c r="R41">
        <v>1</v>
      </c>
      <c r="W41">
        <v>1</v>
      </c>
      <c r="Y41" s="68" t="str">
        <f>IF('RAW DATA'!H41&gt;0,"C","I")</f>
        <v>C</v>
      </c>
      <c r="Z41" s="68"/>
      <c r="AA41" s="35" t="str">
        <f>IF('RAW DATA'!K41&gt;0,"C","I")</f>
        <v>I</v>
      </c>
      <c r="AB41" s="5"/>
      <c r="AC41" s="66" t="str">
        <f>IF('RAW DATA'!O41&gt;0,"C","I")</f>
        <v>C</v>
      </c>
      <c r="AD41" s="69"/>
      <c r="AE41" s="36" t="str">
        <f>IF('RAW DATA'!S41&gt;0,"C","I")</f>
        <v>I</v>
      </c>
      <c r="AF41" s="4"/>
    </row>
    <row r="42" spans="2:32" x14ac:dyDescent="0.35">
      <c r="B42">
        <v>100</v>
      </c>
      <c r="F42">
        <v>1</v>
      </c>
      <c r="L42">
        <v>1</v>
      </c>
      <c r="Q42">
        <v>1</v>
      </c>
      <c r="T42">
        <v>1</v>
      </c>
      <c r="Y42" s="68" t="str">
        <f>IF('RAW DATA'!H42&gt;0,"C","I")</f>
        <v>C</v>
      </c>
      <c r="Z42" s="68"/>
      <c r="AA42" s="35" t="str">
        <f>IF('RAW DATA'!K42&gt;0,"C","I")</f>
        <v>C</v>
      </c>
      <c r="AB42" s="5"/>
      <c r="AC42" s="66" t="str">
        <f>IF('RAW DATA'!O42&gt;0,"C","I")</f>
        <v>C</v>
      </c>
      <c r="AD42" s="69">
        <v>1</v>
      </c>
      <c r="AE42" s="36" t="str">
        <f>IF('RAW DATA'!S42&gt;0,"C","I")</f>
        <v>C</v>
      </c>
      <c r="AF42" s="4">
        <v>1</v>
      </c>
    </row>
    <row r="43" spans="2:32" x14ac:dyDescent="0.35">
      <c r="B43">
        <v>100</v>
      </c>
      <c r="F43">
        <v>1</v>
      </c>
      <c r="I43">
        <v>1</v>
      </c>
      <c r="N43">
        <v>1</v>
      </c>
      <c r="T43">
        <v>1</v>
      </c>
      <c r="Y43" s="68" t="str">
        <f>IF('RAW DATA'!H43&gt;0,"C","I")</f>
        <v>I</v>
      </c>
      <c r="Z43" s="68">
        <v>1</v>
      </c>
      <c r="AA43" s="35" t="str">
        <f>IF('RAW DATA'!K43&gt;0,"C","I")</f>
        <v>I</v>
      </c>
      <c r="AB43" s="5">
        <v>1</v>
      </c>
      <c r="AC43" s="66" t="str">
        <f>IF('RAW DATA'!O43&gt;0,"C","I")</f>
        <v>I</v>
      </c>
      <c r="AD43" s="69">
        <v>1</v>
      </c>
      <c r="AE43" s="36" t="str">
        <f>IF('RAW DATA'!S43&gt;0,"C","I")</f>
        <v>I</v>
      </c>
      <c r="AF43" s="4">
        <v>1</v>
      </c>
    </row>
    <row r="44" spans="2:32" x14ac:dyDescent="0.35">
      <c r="B44">
        <v>100</v>
      </c>
      <c r="I44">
        <v>1</v>
      </c>
      <c r="N44">
        <v>1</v>
      </c>
      <c r="T44">
        <v>1</v>
      </c>
      <c r="Y44" s="68" t="str">
        <f>IF('RAW DATA'!H44&gt;0,"C","I")</f>
        <v>C</v>
      </c>
      <c r="Z44" s="68">
        <v>1</v>
      </c>
      <c r="AA44" s="35" t="str">
        <f>IF('RAW DATA'!K44&gt;0,"C","I")</f>
        <v>C</v>
      </c>
      <c r="AB44" s="5">
        <v>1</v>
      </c>
      <c r="AC44" s="66" t="str">
        <f>IF('RAW DATA'!O44&gt;0,"C","I")</f>
        <v>C</v>
      </c>
      <c r="AD44" s="69"/>
      <c r="AE44" s="36" t="str">
        <f>IF('RAW DATA'!S44&gt;0,"C","I")</f>
        <v>C</v>
      </c>
      <c r="AF44" s="4">
        <v>1</v>
      </c>
    </row>
    <row r="45" spans="2:32" x14ac:dyDescent="0.35">
      <c r="B45">
        <v>100</v>
      </c>
      <c r="D45">
        <v>1</v>
      </c>
      <c r="W45">
        <v>1</v>
      </c>
      <c r="Y45" s="68" t="str">
        <f>IF('RAW DATA'!H45&gt;0,"C","I")</f>
        <v>I</v>
      </c>
      <c r="Z45" s="68"/>
      <c r="AA45" s="35" t="str">
        <f>IF('RAW DATA'!K45&gt;0,"C","I")</f>
        <v>C</v>
      </c>
      <c r="AB45" s="5"/>
      <c r="AC45" s="66" t="str">
        <f>IF('RAW DATA'!O45&gt;0,"C","I")</f>
        <v>I</v>
      </c>
      <c r="AD45" s="69"/>
      <c r="AE45" s="36" t="str">
        <f>IF('RAW DATA'!S45&gt;0,"C","I")</f>
        <v>I</v>
      </c>
      <c r="AF45" s="4"/>
    </row>
    <row r="46" spans="2:32" x14ac:dyDescent="0.35">
      <c r="B46">
        <v>100</v>
      </c>
      <c r="N46">
        <v>1</v>
      </c>
      <c r="T46">
        <v>1</v>
      </c>
      <c r="Y46" s="68" t="str">
        <f>IF('RAW DATA'!H46&gt;0,"C","I")</f>
        <v>I</v>
      </c>
      <c r="Z46" s="68"/>
      <c r="AA46" s="35" t="str">
        <f>IF('RAW DATA'!K46&gt;0,"C","I")</f>
        <v>I</v>
      </c>
      <c r="AB46" s="5">
        <v>1</v>
      </c>
      <c r="AC46" s="66" t="str">
        <f>IF('RAW DATA'!O46&gt;0,"C","I")</f>
        <v>I</v>
      </c>
      <c r="AD46" s="69"/>
      <c r="AE46" s="36" t="str">
        <f>IF('RAW DATA'!S46&gt;0,"C","I")</f>
        <v>I</v>
      </c>
      <c r="AF46" s="4">
        <v>1</v>
      </c>
    </row>
    <row r="47" spans="2:32" x14ac:dyDescent="0.35">
      <c r="B47">
        <v>100</v>
      </c>
      <c r="E47">
        <v>1</v>
      </c>
      <c r="I47">
        <v>1</v>
      </c>
      <c r="P47">
        <v>1</v>
      </c>
      <c r="T47">
        <v>1</v>
      </c>
      <c r="Y47" s="68" t="str">
        <f>IF('RAW DATA'!H47&gt;0,"C","I")</f>
        <v>I</v>
      </c>
      <c r="Z47" s="68">
        <v>1</v>
      </c>
      <c r="AA47" s="35" t="str">
        <f>IF('RAW DATA'!K47&gt;0,"C","I")</f>
        <v>C</v>
      </c>
      <c r="AB47" s="5"/>
      <c r="AC47" s="66" t="str">
        <f>IF('RAW DATA'!O47&gt;0,"C","I")</f>
        <v>C</v>
      </c>
      <c r="AD47" s="69"/>
      <c r="AE47" s="36" t="str">
        <f>IF('RAW DATA'!S47&gt;0,"C","I")</f>
        <v>C</v>
      </c>
      <c r="AF47" s="4">
        <v>1</v>
      </c>
    </row>
    <row r="48" spans="2:32" x14ac:dyDescent="0.35">
      <c r="B48">
        <v>100</v>
      </c>
      <c r="F48">
        <v>1</v>
      </c>
      <c r="O48">
        <v>1</v>
      </c>
      <c r="T48">
        <v>1</v>
      </c>
      <c r="Y48" s="68" t="str">
        <f>IF('RAW DATA'!H48&gt;0,"C","I")</f>
        <v>C</v>
      </c>
      <c r="Z48" s="68"/>
      <c r="AA48" s="35" t="str">
        <f>IF('RAW DATA'!K48&gt;0,"C","I")</f>
        <v>I</v>
      </c>
      <c r="AB48" s="5"/>
      <c r="AC48" s="66" t="str">
        <f>IF('RAW DATA'!O48&gt;0,"C","I")</f>
        <v>I</v>
      </c>
      <c r="AD48" s="69">
        <v>1</v>
      </c>
      <c r="AE48" s="36" t="str">
        <f>IF('RAW DATA'!S48&gt;0,"C","I")</f>
        <v>C</v>
      </c>
      <c r="AF48" s="4">
        <v>1</v>
      </c>
    </row>
    <row r="49" spans="2:32" x14ac:dyDescent="0.35">
      <c r="B49">
        <v>100</v>
      </c>
      <c r="E49">
        <v>1</v>
      </c>
      <c r="I49">
        <v>1</v>
      </c>
      <c r="T49">
        <v>1</v>
      </c>
      <c r="W49">
        <v>1</v>
      </c>
      <c r="Y49" s="68" t="str">
        <f>IF('RAW DATA'!H49&gt;0,"C","I")</f>
        <v>C</v>
      </c>
      <c r="Z49" s="68">
        <v>1</v>
      </c>
      <c r="AA49" s="35" t="str">
        <f>IF('RAW DATA'!K49&gt;0,"C","I")</f>
        <v>C</v>
      </c>
      <c r="AB49" s="5"/>
      <c r="AC49" s="66" t="str">
        <f>IF('RAW DATA'!O49&gt;0,"C","I")</f>
        <v>I</v>
      </c>
      <c r="AD49" s="69"/>
      <c r="AE49" s="36" t="str">
        <f>IF('RAW DATA'!S49&gt;0,"C","I")</f>
        <v>C</v>
      </c>
      <c r="AF49" s="4">
        <v>1</v>
      </c>
    </row>
    <row r="50" spans="2:32" x14ac:dyDescent="0.35">
      <c r="B50">
        <v>100</v>
      </c>
      <c r="F50">
        <v>1</v>
      </c>
      <c r="I50">
        <v>1</v>
      </c>
      <c r="N50">
        <v>1</v>
      </c>
      <c r="T50">
        <v>1</v>
      </c>
      <c r="Y50" s="68" t="str">
        <f>IF('RAW DATA'!H50&gt;0,"C","I")</f>
        <v>C</v>
      </c>
      <c r="Z50" s="68">
        <v>1</v>
      </c>
      <c r="AA50" s="35" t="str">
        <f>IF('RAW DATA'!K50&gt;0,"C","I")</f>
        <v>I</v>
      </c>
      <c r="AB50" s="5">
        <v>1</v>
      </c>
      <c r="AC50" s="66" t="str">
        <f>IF('RAW DATA'!O50&gt;0,"C","I")</f>
        <v>I</v>
      </c>
      <c r="AD50" s="69">
        <v>1</v>
      </c>
      <c r="AE50" s="36" t="str">
        <f>IF('RAW DATA'!S50&gt;0,"C","I")</f>
        <v>C</v>
      </c>
      <c r="AF50" s="4">
        <v>1</v>
      </c>
    </row>
    <row r="51" spans="2:32" x14ac:dyDescent="0.35">
      <c r="B51">
        <v>100</v>
      </c>
      <c r="T51">
        <v>1</v>
      </c>
      <c r="Y51" s="68" t="str">
        <f>IF('RAW DATA'!H51&gt;0,"C","I")</f>
        <v>C</v>
      </c>
      <c r="Z51" s="68"/>
      <c r="AA51" s="35" t="str">
        <f>IF('RAW DATA'!K51&gt;0,"C","I")</f>
        <v>C</v>
      </c>
      <c r="AB51" s="5"/>
      <c r="AC51" s="66" t="str">
        <f>IF('RAW DATA'!O51&gt;0,"C","I")</f>
        <v>C</v>
      </c>
      <c r="AD51" s="69"/>
      <c r="AE51" s="36" t="str">
        <f>IF('RAW DATA'!S51&gt;0,"C","I")</f>
        <v>I</v>
      </c>
      <c r="AF51" s="4">
        <v>1</v>
      </c>
    </row>
    <row r="52" spans="2:32" x14ac:dyDescent="0.35">
      <c r="B52">
        <v>100</v>
      </c>
      <c r="N52">
        <v>1</v>
      </c>
      <c r="T52">
        <v>1</v>
      </c>
      <c r="Y52" s="68" t="str">
        <f>IF('RAW DATA'!H52&gt;0,"C","I")</f>
        <v>C</v>
      </c>
      <c r="Z52" s="68"/>
      <c r="AA52" s="35" t="str">
        <f>IF('RAW DATA'!K52&gt;0,"C","I")</f>
        <v>I</v>
      </c>
      <c r="AB52" s="5">
        <v>1</v>
      </c>
      <c r="AC52" s="66" t="str">
        <f>IF('RAW DATA'!O52&gt;0,"C","I")</f>
        <v>I</v>
      </c>
      <c r="AD52" s="69"/>
      <c r="AE52" s="36" t="str">
        <f>IF('RAW DATA'!S52&gt;0,"C","I")</f>
        <v>I</v>
      </c>
      <c r="AF52" s="4">
        <v>1</v>
      </c>
    </row>
    <row r="53" spans="2:32" x14ac:dyDescent="0.35">
      <c r="B53">
        <v>100</v>
      </c>
      <c r="F53">
        <v>1</v>
      </c>
      <c r="Y53" s="68" t="str">
        <f>IF('RAW DATA'!H53&gt;0,"C","I")</f>
        <v>I</v>
      </c>
      <c r="Z53" s="68"/>
      <c r="AA53" s="35" t="str">
        <f>IF('RAW DATA'!K53&gt;0,"C","I")</f>
        <v>C</v>
      </c>
      <c r="AB53" s="5"/>
      <c r="AC53" s="66" t="str">
        <f>IF('RAW DATA'!O53&gt;0,"C","I")</f>
        <v>C</v>
      </c>
      <c r="AD53" s="69">
        <v>1</v>
      </c>
      <c r="AE53" s="36" t="str">
        <f>IF('RAW DATA'!S53&gt;0,"C","I")</f>
        <v>I</v>
      </c>
      <c r="AF53" s="4"/>
    </row>
    <row r="54" spans="2:32" x14ac:dyDescent="0.35">
      <c r="B54">
        <v>100</v>
      </c>
      <c r="F54">
        <v>1</v>
      </c>
      <c r="I54">
        <v>1</v>
      </c>
      <c r="N54">
        <v>1</v>
      </c>
      <c r="T54">
        <v>1</v>
      </c>
      <c r="Y54" s="68" t="str">
        <f>IF('RAW DATA'!H54&gt;0,"C","I")</f>
        <v>I</v>
      </c>
      <c r="Z54" s="68">
        <v>1</v>
      </c>
      <c r="AA54" s="35" t="str">
        <f>IF('RAW DATA'!K54&gt;0,"C","I")</f>
        <v>I</v>
      </c>
      <c r="AB54" s="5">
        <v>1</v>
      </c>
      <c r="AC54" s="66" t="str">
        <f>IF('RAW DATA'!O54&gt;0,"C","I")</f>
        <v>I</v>
      </c>
      <c r="AD54" s="69">
        <v>1</v>
      </c>
      <c r="AE54" s="36" t="str">
        <f>IF('RAW DATA'!S54&gt;0,"C","I")</f>
        <v>I</v>
      </c>
      <c r="AF54" s="4">
        <v>1</v>
      </c>
    </row>
    <row r="55" spans="2:32" x14ac:dyDescent="0.35">
      <c r="B55">
        <v>100</v>
      </c>
      <c r="N55">
        <v>1</v>
      </c>
      <c r="T55">
        <v>1</v>
      </c>
      <c r="Y55" s="68" t="str">
        <f>IF('RAW DATA'!H55&gt;0,"C","I")</f>
        <v>I</v>
      </c>
      <c r="Z55" s="68"/>
      <c r="AA55" s="35" t="str">
        <f>IF('RAW DATA'!K55&gt;0,"C","I")</f>
        <v>I</v>
      </c>
      <c r="AB55" s="5">
        <v>1</v>
      </c>
      <c r="AC55" s="66" t="str">
        <f>IF('RAW DATA'!O55&gt;0,"C","I")</f>
        <v>C</v>
      </c>
      <c r="AD55" s="69"/>
      <c r="AE55" s="36" t="str">
        <f>IF('RAW DATA'!S55&gt;0,"C","I")</f>
        <v>C</v>
      </c>
      <c r="AF55" s="4">
        <v>1</v>
      </c>
    </row>
    <row r="56" spans="2:32" x14ac:dyDescent="0.35">
      <c r="B56">
        <v>100</v>
      </c>
      <c r="F56">
        <v>1</v>
      </c>
      <c r="T56">
        <v>1</v>
      </c>
      <c r="W56">
        <v>1</v>
      </c>
      <c r="Y56" s="68" t="str">
        <f>IF('RAW DATA'!H56&gt;0,"C","I")</f>
        <v>C</v>
      </c>
      <c r="Z56" s="68"/>
      <c r="AA56" s="35" t="str">
        <f>IF('RAW DATA'!K56&gt;0,"C","I")</f>
        <v>C</v>
      </c>
      <c r="AB56" s="5"/>
      <c r="AC56" s="66" t="str">
        <f>IF('RAW DATA'!O56&gt;0,"C","I")</f>
        <v>I</v>
      </c>
      <c r="AD56" s="69">
        <v>1</v>
      </c>
      <c r="AE56" s="36" t="str">
        <f>IF('RAW DATA'!S56&gt;0,"C","I")</f>
        <v>C</v>
      </c>
      <c r="AF56" s="4">
        <v>1</v>
      </c>
    </row>
    <row r="57" spans="2:32" x14ac:dyDescent="0.35">
      <c r="B57">
        <v>100</v>
      </c>
      <c r="E57">
        <v>1</v>
      </c>
      <c r="N57">
        <v>1</v>
      </c>
      <c r="T57">
        <v>1</v>
      </c>
      <c r="Y57" s="68" t="str">
        <f>IF('RAW DATA'!H57&gt;0,"C","I")</f>
        <v>I</v>
      </c>
      <c r="Z57" s="68"/>
      <c r="AA57" s="35" t="str">
        <f>IF('RAW DATA'!K57&gt;0,"C","I")</f>
        <v>C</v>
      </c>
      <c r="AB57" s="5">
        <v>1</v>
      </c>
      <c r="AC57" s="66" t="str">
        <f>IF('RAW DATA'!O57&gt;0,"C","I")</f>
        <v>I</v>
      </c>
      <c r="AD57" s="69"/>
      <c r="AE57" s="36" t="str">
        <f>IF('RAW DATA'!S57&gt;0,"C","I")</f>
        <v>I</v>
      </c>
      <c r="AF57" s="4">
        <v>1</v>
      </c>
    </row>
    <row r="58" spans="2:32" x14ac:dyDescent="0.35">
      <c r="B58">
        <v>100</v>
      </c>
      <c r="F58">
        <v>1</v>
      </c>
      <c r="T58">
        <v>1</v>
      </c>
      <c r="Y58" s="68" t="str">
        <f>IF('RAW DATA'!H58&gt;0,"C","I")</f>
        <v>I</v>
      </c>
      <c r="Z58" s="68"/>
      <c r="AA58" s="35" t="str">
        <f>IF('RAW DATA'!K58&gt;0,"C","I")</f>
        <v>I</v>
      </c>
      <c r="AB58" s="5"/>
      <c r="AC58" s="66" t="str">
        <f>IF('RAW DATA'!O58&gt;0,"C","I")</f>
        <v>C</v>
      </c>
      <c r="AD58" s="69">
        <v>1</v>
      </c>
      <c r="AE58" s="36" t="str">
        <f>IF('RAW DATA'!S58&gt;0,"C","I")</f>
        <v>C</v>
      </c>
      <c r="AF58" s="4">
        <v>1</v>
      </c>
    </row>
    <row r="59" spans="2:32" x14ac:dyDescent="0.35">
      <c r="B59">
        <v>100</v>
      </c>
      <c r="Y59" s="68" t="str">
        <f>IF('RAW DATA'!H59&gt;0,"C","I")</f>
        <v>C</v>
      </c>
      <c r="Z59" s="68"/>
      <c r="AA59" s="35" t="str">
        <f>IF('RAW DATA'!K59&gt;0,"C","I")</f>
        <v>C</v>
      </c>
      <c r="AB59" s="5"/>
      <c r="AC59" s="66" t="str">
        <f>IF('RAW DATA'!O59&gt;0,"C","I")</f>
        <v>C</v>
      </c>
      <c r="AD59" s="69"/>
      <c r="AE59" s="36" t="str">
        <f>IF('RAW DATA'!S59&gt;0,"C","I")</f>
        <v>C</v>
      </c>
      <c r="AF59" s="4"/>
    </row>
    <row r="60" spans="2:32" x14ac:dyDescent="0.35">
      <c r="B60">
        <v>100</v>
      </c>
      <c r="T60">
        <v>1</v>
      </c>
      <c r="Y60" s="68" t="str">
        <f>IF('RAW DATA'!H60&gt;0,"C","I")</f>
        <v>C</v>
      </c>
      <c r="Z60" s="68"/>
      <c r="AA60" s="35" t="str">
        <f>IF('RAW DATA'!K60&gt;0,"C","I")</f>
        <v>I</v>
      </c>
      <c r="AB60" s="5"/>
      <c r="AC60" s="66" t="str">
        <f>IF('RAW DATA'!O60&gt;0,"C","I")</f>
        <v>I</v>
      </c>
      <c r="AD60" s="69"/>
      <c r="AE60" s="36" t="str">
        <f>IF('RAW DATA'!S60&gt;0,"C","I")</f>
        <v>C</v>
      </c>
      <c r="AF60" s="4">
        <v>1</v>
      </c>
    </row>
    <row r="61" spans="2:32" x14ac:dyDescent="0.35">
      <c r="B61">
        <v>100</v>
      </c>
      <c r="F61">
        <v>1</v>
      </c>
      <c r="N61">
        <v>1</v>
      </c>
      <c r="Q61">
        <v>1</v>
      </c>
      <c r="Y61" s="68" t="str">
        <f>IF('RAW DATA'!H61&gt;0,"C","I")</f>
        <v>I</v>
      </c>
      <c r="Z61" s="68"/>
      <c r="AA61" s="35" t="str">
        <f>IF('RAW DATA'!K61&gt;0,"C","I")</f>
        <v>I</v>
      </c>
      <c r="AB61" s="5">
        <v>1</v>
      </c>
      <c r="AC61" s="66" t="str">
        <f>IF('RAW DATA'!O61&gt;0,"C","I")</f>
        <v>C</v>
      </c>
      <c r="AD61" s="69">
        <v>1</v>
      </c>
      <c r="AE61" s="36" t="str">
        <f>IF('RAW DATA'!S61&gt;0,"C","I")</f>
        <v>I</v>
      </c>
      <c r="AF61" s="4"/>
    </row>
    <row r="62" spans="2:32" x14ac:dyDescent="0.35">
      <c r="B62">
        <v>100</v>
      </c>
      <c r="I62">
        <v>1</v>
      </c>
      <c r="T62">
        <v>1</v>
      </c>
      <c r="Y62" s="68" t="str">
        <f>IF('RAW DATA'!H62&gt;0,"C","I")</f>
        <v>C</v>
      </c>
      <c r="Z62" s="68">
        <v>1</v>
      </c>
      <c r="AA62" s="35" t="str">
        <f>IF('RAW DATA'!K62&gt;0,"C","I")</f>
        <v>I</v>
      </c>
      <c r="AB62" s="5"/>
      <c r="AC62" s="66" t="str">
        <f>IF('RAW DATA'!O62&gt;0,"C","I")</f>
        <v>I</v>
      </c>
      <c r="AD62" s="69"/>
      <c r="AE62" s="36" t="str">
        <f>IF('RAW DATA'!S62&gt;0,"C","I")</f>
        <v>I</v>
      </c>
      <c r="AF62" s="4">
        <v>1</v>
      </c>
    </row>
    <row r="63" spans="2:32" x14ac:dyDescent="0.35">
      <c r="B63">
        <v>100</v>
      </c>
      <c r="F63">
        <v>1</v>
      </c>
      <c r="I63">
        <v>1</v>
      </c>
      <c r="N63">
        <v>1</v>
      </c>
      <c r="T63">
        <v>1</v>
      </c>
      <c r="Y63" s="68" t="str">
        <f>IF('RAW DATA'!H63&gt;0,"C","I")</f>
        <v>I</v>
      </c>
      <c r="Z63" s="68">
        <v>1</v>
      </c>
      <c r="AA63" s="35" t="str">
        <f>IF('RAW DATA'!K63&gt;0,"C","I")</f>
        <v>I</v>
      </c>
      <c r="AB63" s="5">
        <v>1</v>
      </c>
      <c r="AC63" s="66" t="str">
        <f>IF('RAW DATA'!O63&gt;0,"C","I")</f>
        <v>C</v>
      </c>
      <c r="AD63" s="69">
        <v>1</v>
      </c>
      <c r="AE63" s="36" t="str">
        <f>IF('RAW DATA'!S63&gt;0,"C","I")</f>
        <v>I</v>
      </c>
      <c r="AF63" s="4">
        <v>1</v>
      </c>
    </row>
    <row r="64" spans="2:32" x14ac:dyDescent="0.35">
      <c r="B64">
        <v>100</v>
      </c>
      <c r="D64">
        <v>1</v>
      </c>
      <c r="N64">
        <v>1</v>
      </c>
      <c r="R64">
        <v>1</v>
      </c>
      <c r="T64">
        <v>1</v>
      </c>
      <c r="Y64" s="68" t="str">
        <f>IF('RAW DATA'!H64&gt;0,"C","I")</f>
        <v>I</v>
      </c>
      <c r="Z64" s="68"/>
      <c r="AA64" s="35" t="str">
        <f>IF('RAW DATA'!K64&gt;0,"C","I")</f>
        <v>I</v>
      </c>
      <c r="AB64" s="5">
        <v>1</v>
      </c>
      <c r="AC64" s="66" t="str">
        <f>IF('RAW DATA'!O64&gt;0,"C","I")</f>
        <v>C</v>
      </c>
      <c r="AD64" s="69"/>
      <c r="AE64" s="36" t="str">
        <f>IF('RAW DATA'!S64&gt;0,"C","I")</f>
        <v>I</v>
      </c>
      <c r="AF64" s="4">
        <v>1</v>
      </c>
    </row>
    <row r="65" spans="2:32" x14ac:dyDescent="0.35">
      <c r="B65">
        <v>100</v>
      </c>
      <c r="I65">
        <v>1</v>
      </c>
      <c r="N65">
        <v>1</v>
      </c>
      <c r="T65">
        <v>1</v>
      </c>
      <c r="Y65" s="68" t="str">
        <f>IF('RAW DATA'!H65&gt;0,"C","I")</f>
        <v>C</v>
      </c>
      <c r="Z65" s="68">
        <v>1</v>
      </c>
      <c r="AA65" s="35" t="str">
        <f>IF('RAW DATA'!K65&gt;0,"C","I")</f>
        <v>C</v>
      </c>
      <c r="AB65" s="5">
        <v>1</v>
      </c>
      <c r="AC65" s="66" t="str">
        <f>IF('RAW DATA'!O65&gt;0,"C","I")</f>
        <v>C</v>
      </c>
      <c r="AD65" s="69"/>
      <c r="AE65" s="36" t="str">
        <f>IF('RAW DATA'!S65&gt;0,"C","I")</f>
        <v>I</v>
      </c>
      <c r="AF65" s="4">
        <v>1</v>
      </c>
    </row>
    <row r="66" spans="2:32" x14ac:dyDescent="0.35">
      <c r="B66">
        <v>100</v>
      </c>
      <c r="I66">
        <v>1</v>
      </c>
      <c r="Y66" s="68" t="str">
        <f>IF('RAW DATA'!H66&gt;0,"C","I")</f>
        <v>C</v>
      </c>
      <c r="Z66" s="68">
        <v>1</v>
      </c>
      <c r="AA66" s="35" t="str">
        <f>IF('RAW DATA'!K66&gt;0,"C","I")</f>
        <v>I</v>
      </c>
      <c r="AB66" s="5"/>
      <c r="AC66" s="66" t="str">
        <f>IF('RAW DATA'!O66&gt;0,"C","I")</f>
        <v>I</v>
      </c>
      <c r="AD66" s="69"/>
      <c r="AE66" s="36" t="str">
        <f>IF('RAW DATA'!S66&gt;0,"C","I")</f>
        <v>I</v>
      </c>
      <c r="AF66" s="4"/>
    </row>
    <row r="67" spans="2:32" x14ac:dyDescent="0.35">
      <c r="B67">
        <v>100</v>
      </c>
      <c r="I67">
        <v>1</v>
      </c>
      <c r="T67">
        <v>1</v>
      </c>
      <c r="Y67" s="68" t="str">
        <f>IF('RAW DATA'!H67&gt;0,"C","I")</f>
        <v>I</v>
      </c>
      <c r="Z67" s="68">
        <v>1</v>
      </c>
      <c r="AA67" s="35" t="str">
        <f>IF('RAW DATA'!K67&gt;0,"C","I")</f>
        <v>C</v>
      </c>
      <c r="AB67" s="5"/>
      <c r="AC67" s="66" t="str">
        <f>IF('RAW DATA'!O67&gt;0,"C","I")</f>
        <v>I</v>
      </c>
      <c r="AD67" s="69"/>
      <c r="AE67" s="36" t="str">
        <f>IF('RAW DATA'!S67&gt;0,"C","I")</f>
        <v>I</v>
      </c>
      <c r="AF67" s="4">
        <v>1</v>
      </c>
    </row>
    <row r="68" spans="2:32" x14ac:dyDescent="0.35">
      <c r="B68">
        <v>100</v>
      </c>
      <c r="I68">
        <v>1</v>
      </c>
      <c r="Y68" s="68" t="str">
        <f>IF('RAW DATA'!H68&gt;0,"C","I")</f>
        <v>C</v>
      </c>
      <c r="Z68" s="68">
        <v>1</v>
      </c>
      <c r="AA68" s="35" t="str">
        <f>IF('RAW DATA'!K68&gt;0,"C","I")</f>
        <v>C</v>
      </c>
      <c r="AB68" s="5"/>
      <c r="AC68" s="66" t="str">
        <f>IF('RAW DATA'!O68&gt;0,"C","I")</f>
        <v>I</v>
      </c>
      <c r="AD68" s="69"/>
      <c r="AE68" s="36" t="str">
        <f>IF('RAW DATA'!S68&gt;0,"C","I")</f>
        <v>I</v>
      </c>
      <c r="AF68" s="4"/>
    </row>
    <row r="69" spans="2:32" x14ac:dyDescent="0.35">
      <c r="B69">
        <v>100</v>
      </c>
      <c r="I69">
        <v>1</v>
      </c>
      <c r="T69">
        <v>1</v>
      </c>
      <c r="Y69" s="68" t="str">
        <f>IF('RAW DATA'!H69&gt;0,"C","I")</f>
        <v>I</v>
      </c>
      <c r="Z69" s="68">
        <v>1</v>
      </c>
      <c r="AA69" s="35" t="str">
        <f>IF('RAW DATA'!K69&gt;0,"C","I")</f>
        <v>C</v>
      </c>
      <c r="AB69" s="5"/>
      <c r="AC69" s="66" t="str">
        <f>IF('RAW DATA'!O69&gt;0,"C","I")</f>
        <v>C</v>
      </c>
      <c r="AD69" s="69"/>
      <c r="AE69" s="36" t="str">
        <f>IF('RAW DATA'!S69&gt;0,"C","I")</f>
        <v>C</v>
      </c>
      <c r="AF69" s="4">
        <v>1</v>
      </c>
    </row>
    <row r="70" spans="2:32" x14ac:dyDescent="0.35">
      <c r="B70">
        <v>100</v>
      </c>
      <c r="D70">
        <v>1</v>
      </c>
      <c r="Q70">
        <v>1</v>
      </c>
      <c r="T70">
        <v>1</v>
      </c>
      <c r="Y70" s="68" t="str">
        <f>IF('RAW DATA'!H70&gt;0,"C","I")</f>
        <v>I</v>
      </c>
      <c r="Z70" s="68"/>
      <c r="AA70" s="35" t="str">
        <f>IF('RAW DATA'!K70&gt;0,"C","I")</f>
        <v>C</v>
      </c>
      <c r="AB70" s="5"/>
      <c r="AC70" s="66" t="str">
        <f>IF('RAW DATA'!O70&gt;0,"C","I")</f>
        <v>I</v>
      </c>
      <c r="AD70" s="69"/>
      <c r="AE70" s="36" t="str">
        <f>IF('RAW DATA'!S70&gt;0,"C","I")</f>
        <v>C</v>
      </c>
      <c r="AF70" s="4">
        <v>1</v>
      </c>
    </row>
    <row r="71" spans="2:32" x14ac:dyDescent="0.35">
      <c r="B71">
        <v>100</v>
      </c>
      <c r="E71">
        <v>1</v>
      </c>
      <c r="T71">
        <v>1</v>
      </c>
      <c r="U71">
        <v>1</v>
      </c>
      <c r="Y71" s="68" t="str">
        <f>IF('RAW DATA'!H71&gt;0,"C","I")</f>
        <v>I</v>
      </c>
      <c r="Z71" s="68"/>
      <c r="AA71" s="35" t="str">
        <f>IF('RAW DATA'!K71&gt;0,"C","I")</f>
        <v>C</v>
      </c>
      <c r="AB71" s="5"/>
      <c r="AC71" s="66" t="str">
        <f>IF('RAW DATA'!O71&gt;0,"C","I")</f>
        <v>I</v>
      </c>
      <c r="AD71" s="69"/>
      <c r="AE71" s="36" t="str">
        <f>IF('RAW DATA'!S71&gt;0,"C","I")</f>
        <v>C</v>
      </c>
      <c r="AF71" s="4">
        <v>1</v>
      </c>
    </row>
    <row r="72" spans="2:32" x14ac:dyDescent="0.35">
      <c r="B72">
        <v>100</v>
      </c>
      <c r="F72">
        <v>1</v>
      </c>
      <c r="I72">
        <v>1</v>
      </c>
      <c r="T72">
        <v>1</v>
      </c>
      <c r="Y72" s="68" t="str">
        <f>IF('RAW DATA'!H72&gt;0,"C","I")</f>
        <v>I</v>
      </c>
      <c r="Z72" s="68">
        <v>1</v>
      </c>
      <c r="AA72" s="35" t="str">
        <f>IF('RAW DATA'!K72&gt;0,"C","I")</f>
        <v>C</v>
      </c>
      <c r="AB72" s="5"/>
      <c r="AC72" s="66" t="str">
        <f>IF('RAW DATA'!O72&gt;0,"C","I")</f>
        <v>I</v>
      </c>
      <c r="AD72" s="69">
        <v>1</v>
      </c>
      <c r="AE72" s="36" t="str">
        <f>IF('RAW DATA'!S72&gt;0,"C","I")</f>
        <v>I</v>
      </c>
      <c r="AF72" s="4">
        <v>1</v>
      </c>
    </row>
    <row r="73" spans="2:32" x14ac:dyDescent="0.35">
      <c r="B73">
        <v>100</v>
      </c>
      <c r="I73">
        <v>1</v>
      </c>
      <c r="N73">
        <v>1</v>
      </c>
      <c r="T73">
        <v>1</v>
      </c>
      <c r="Y73" s="68" t="str">
        <f>IF('RAW DATA'!H73&gt;0,"C","I")</f>
        <v>C</v>
      </c>
      <c r="Z73" s="68">
        <v>1</v>
      </c>
      <c r="AA73" s="35" t="str">
        <f>IF('RAW DATA'!K73&gt;0,"C","I")</f>
        <v>I</v>
      </c>
      <c r="AB73" s="5">
        <v>1</v>
      </c>
      <c r="AC73" s="66" t="str">
        <f>IF('RAW DATA'!O73&gt;0,"C","I")</f>
        <v>I</v>
      </c>
      <c r="AD73" s="69"/>
      <c r="AE73" s="36" t="str">
        <f>IF('RAW DATA'!S73&gt;0,"C","I")</f>
        <v>I</v>
      </c>
      <c r="AF73" s="4">
        <v>1</v>
      </c>
    </row>
    <row r="74" spans="2:32" x14ac:dyDescent="0.35">
      <c r="B74">
        <v>100</v>
      </c>
      <c r="F74">
        <v>1</v>
      </c>
      <c r="T74">
        <v>1</v>
      </c>
      <c r="Y74" s="68" t="str">
        <f>IF('RAW DATA'!H74&gt;0,"C","I")</f>
        <v>I</v>
      </c>
      <c r="Z74" s="68"/>
      <c r="AA74" s="35" t="str">
        <f>IF('RAW DATA'!K74&gt;0,"C","I")</f>
        <v>I</v>
      </c>
      <c r="AB74" s="5"/>
      <c r="AC74" s="66" t="str">
        <f>IF('RAW DATA'!O74&gt;0,"C","I")</f>
        <v>I</v>
      </c>
      <c r="AD74" s="69">
        <v>1</v>
      </c>
      <c r="AE74" s="36" t="str">
        <f>IF('RAW DATA'!S74&gt;0,"C","I")</f>
        <v>I</v>
      </c>
      <c r="AF74" s="4">
        <v>1</v>
      </c>
    </row>
    <row r="75" spans="2:32" x14ac:dyDescent="0.35">
      <c r="B75">
        <v>100</v>
      </c>
      <c r="I75">
        <v>1</v>
      </c>
      <c r="Y75" s="68" t="str">
        <f>IF('RAW DATA'!H75&gt;0,"C","I")</f>
        <v>C</v>
      </c>
      <c r="Z75" s="68">
        <v>1</v>
      </c>
      <c r="AA75" s="35" t="str">
        <f>IF('RAW DATA'!K75&gt;0,"C","I")</f>
        <v>I</v>
      </c>
      <c r="AB75" s="5"/>
      <c r="AC75" s="66" t="str">
        <f>IF('RAW DATA'!O75&gt;0,"C","I")</f>
        <v>C</v>
      </c>
      <c r="AD75" s="69"/>
      <c r="AE75" s="36" t="str">
        <f>IF('RAW DATA'!S75&gt;0,"C","I")</f>
        <v>C</v>
      </c>
      <c r="AF75" s="4"/>
    </row>
    <row r="76" spans="2:32" x14ac:dyDescent="0.35">
      <c r="B76">
        <v>97</v>
      </c>
      <c r="D76">
        <v>1</v>
      </c>
      <c r="T76">
        <v>1</v>
      </c>
      <c r="Y76" s="68" t="str">
        <f>IF('RAW DATA'!H76&gt;0,"C","I")</f>
        <v>I</v>
      </c>
      <c r="Z76" s="68"/>
      <c r="AA76" s="35" t="str">
        <f>IF('RAW DATA'!K76&gt;0,"C","I")</f>
        <v>I</v>
      </c>
      <c r="AB76" s="5"/>
      <c r="AC76" s="66" t="str">
        <f>IF('RAW DATA'!O76&gt;0,"C","I")</f>
        <v>I</v>
      </c>
      <c r="AD76" s="69"/>
      <c r="AE76" s="36" t="str">
        <f>IF('RAW DATA'!S76&gt;0,"C","I")</f>
        <v>C</v>
      </c>
      <c r="AF76" s="4">
        <v>1</v>
      </c>
    </row>
    <row r="77" spans="2:32" x14ac:dyDescent="0.35">
      <c r="B77">
        <v>97</v>
      </c>
      <c r="Y77" s="68" t="str">
        <f>IF('RAW DATA'!H77&gt;0,"C","I")</f>
        <v>C</v>
      </c>
      <c r="Z77" s="68"/>
      <c r="AA77" s="35" t="str">
        <f>IF('RAW DATA'!K77&gt;0,"C","I")</f>
        <v>I</v>
      </c>
      <c r="AB77" s="5"/>
      <c r="AC77" s="66" t="str">
        <f>IF('RAW DATA'!O77&gt;0,"C","I")</f>
        <v>C</v>
      </c>
      <c r="AD77" s="69"/>
      <c r="AE77" s="36" t="str">
        <f>IF('RAW DATA'!S77&gt;0,"C","I")</f>
        <v>I</v>
      </c>
      <c r="AF77" s="4"/>
    </row>
    <row r="78" spans="2:32" x14ac:dyDescent="0.35">
      <c r="B78">
        <v>97</v>
      </c>
      <c r="F78">
        <v>1</v>
      </c>
      <c r="I78">
        <v>1</v>
      </c>
      <c r="N78">
        <v>1</v>
      </c>
      <c r="T78">
        <v>1</v>
      </c>
      <c r="Y78" s="68" t="str">
        <f>IF('RAW DATA'!H78&gt;0,"C","I")</f>
        <v>I</v>
      </c>
      <c r="Z78" s="68">
        <v>1</v>
      </c>
      <c r="AA78" s="35" t="str">
        <f>IF('RAW DATA'!K78&gt;0,"C","I")</f>
        <v>I</v>
      </c>
      <c r="AB78" s="5">
        <v>1</v>
      </c>
      <c r="AC78" s="66" t="str">
        <f>IF('RAW DATA'!O78&gt;0,"C","I")</f>
        <v>C</v>
      </c>
      <c r="AD78" s="69">
        <v>1</v>
      </c>
      <c r="AE78" s="36" t="str">
        <f>IF('RAW DATA'!S78&gt;0,"C","I")</f>
        <v>I</v>
      </c>
      <c r="AF78" s="4">
        <v>1</v>
      </c>
    </row>
    <row r="79" spans="2:32" x14ac:dyDescent="0.35">
      <c r="B79">
        <v>97</v>
      </c>
      <c r="F79">
        <v>1</v>
      </c>
      <c r="I79">
        <v>1</v>
      </c>
      <c r="N79">
        <v>1</v>
      </c>
      <c r="T79">
        <v>1</v>
      </c>
      <c r="Y79" s="68" t="str">
        <f>IF('RAW DATA'!H79&gt;0,"C","I")</f>
        <v>C</v>
      </c>
      <c r="Z79" s="68">
        <v>1</v>
      </c>
      <c r="AA79" s="35" t="str">
        <f>IF('RAW DATA'!K79&gt;0,"C","I")</f>
        <v>C</v>
      </c>
      <c r="AB79" s="5">
        <v>1</v>
      </c>
      <c r="AC79" s="66" t="str">
        <f>IF('RAW DATA'!O79&gt;0,"C","I")</f>
        <v>C</v>
      </c>
      <c r="AD79" s="69">
        <v>1</v>
      </c>
      <c r="AE79" s="36" t="str">
        <f>IF('RAW DATA'!S79&gt;0,"C","I")</f>
        <v>I</v>
      </c>
      <c r="AF79" s="4">
        <v>1</v>
      </c>
    </row>
    <row r="80" spans="2:32" x14ac:dyDescent="0.35">
      <c r="B80">
        <v>97</v>
      </c>
      <c r="I80">
        <v>1</v>
      </c>
      <c r="N80">
        <v>1</v>
      </c>
      <c r="T80">
        <v>1</v>
      </c>
      <c r="Y80" s="68" t="str">
        <f>IF('RAW DATA'!H80&gt;0,"C","I")</f>
        <v>I</v>
      </c>
      <c r="Z80" s="68">
        <v>1</v>
      </c>
      <c r="AA80" s="35" t="str">
        <f>IF('RAW DATA'!K80&gt;0,"C","I")</f>
        <v>C</v>
      </c>
      <c r="AB80" s="5">
        <v>1</v>
      </c>
      <c r="AC80" s="66" t="str">
        <f>IF('RAW DATA'!O80&gt;0,"C","I")</f>
        <v>I</v>
      </c>
      <c r="AD80" s="69"/>
      <c r="AE80" s="36" t="str">
        <f>IF('RAW DATA'!S80&gt;0,"C","I")</f>
        <v>C</v>
      </c>
      <c r="AF80" s="4">
        <v>1</v>
      </c>
    </row>
    <row r="81" spans="2:32" x14ac:dyDescent="0.35">
      <c r="B81">
        <v>97</v>
      </c>
      <c r="N81">
        <v>1</v>
      </c>
      <c r="T81">
        <v>1</v>
      </c>
      <c r="Y81" s="68" t="str">
        <f>IF('RAW DATA'!H81&gt;0,"C","I")</f>
        <v>C</v>
      </c>
      <c r="Z81" s="68"/>
      <c r="AA81" s="35" t="str">
        <f>IF('RAW DATA'!K81&gt;0,"C","I")</f>
        <v>C</v>
      </c>
      <c r="AB81" s="5">
        <v>1</v>
      </c>
      <c r="AC81" s="66" t="str">
        <f>IF('RAW DATA'!O81&gt;0,"C","I")</f>
        <v>C</v>
      </c>
      <c r="AD81" s="69"/>
      <c r="AE81" s="36" t="str">
        <f>IF('RAW DATA'!S81&gt;0,"C","I")</f>
        <v>C</v>
      </c>
      <c r="AF81" s="4">
        <v>1</v>
      </c>
    </row>
    <row r="82" spans="2:32" x14ac:dyDescent="0.35">
      <c r="B82">
        <v>97</v>
      </c>
      <c r="E82">
        <v>1</v>
      </c>
      <c r="I82">
        <v>1</v>
      </c>
      <c r="M82">
        <v>1</v>
      </c>
      <c r="T82">
        <v>1</v>
      </c>
      <c r="Y82" s="68" t="str">
        <f>IF('RAW DATA'!H82&gt;0,"C","I")</f>
        <v>C</v>
      </c>
      <c r="Z82" s="68">
        <v>1</v>
      </c>
      <c r="AA82" s="35" t="str">
        <f>IF('RAW DATA'!K82&gt;0,"C","I")</f>
        <v>C</v>
      </c>
      <c r="AB82" s="5"/>
      <c r="AC82" s="66" t="str">
        <f>IF('RAW DATA'!O82&gt;0,"C","I")</f>
        <v>C</v>
      </c>
      <c r="AD82" s="69"/>
      <c r="AE82" s="36" t="str">
        <f>IF('RAW DATA'!S82&gt;0,"C","I")</f>
        <v>C</v>
      </c>
      <c r="AF82" s="4">
        <v>1</v>
      </c>
    </row>
    <row r="83" spans="2:32" x14ac:dyDescent="0.35">
      <c r="B83">
        <v>100</v>
      </c>
      <c r="F83">
        <v>1</v>
      </c>
      <c r="I83">
        <v>1</v>
      </c>
      <c r="T83">
        <v>1</v>
      </c>
      <c r="Y83" s="68" t="str">
        <f>IF('RAW DATA'!H83&gt;0,"C","I")</f>
        <v>I</v>
      </c>
      <c r="Z83" s="68">
        <v>1</v>
      </c>
      <c r="AA83" s="35" t="str">
        <f>IF('RAW DATA'!K83&gt;0,"C","I")</f>
        <v>I</v>
      </c>
      <c r="AB83" s="5"/>
      <c r="AC83" s="66" t="str">
        <f>IF('RAW DATA'!O83&gt;0,"C","I")</f>
        <v>I</v>
      </c>
      <c r="AD83" s="69">
        <v>1</v>
      </c>
      <c r="AE83" s="36" t="str">
        <f>IF('RAW DATA'!S83&gt;0,"C","I")</f>
        <v>C</v>
      </c>
      <c r="AF83" s="4">
        <v>1</v>
      </c>
    </row>
    <row r="84" spans="2:32" x14ac:dyDescent="0.35">
      <c r="B84">
        <v>100</v>
      </c>
      <c r="I84">
        <v>1</v>
      </c>
      <c r="T84">
        <v>1</v>
      </c>
      <c r="Y84" s="68" t="str">
        <f>IF('RAW DATA'!H84&gt;0,"C","I")</f>
        <v>I</v>
      </c>
      <c r="Z84" s="68">
        <v>1</v>
      </c>
      <c r="AA84" s="35" t="str">
        <f>IF('RAW DATA'!K84&gt;0,"C","I")</f>
        <v>C</v>
      </c>
      <c r="AB84" s="5"/>
      <c r="AC84" s="66" t="str">
        <f>IF('RAW DATA'!O84&gt;0,"C","I")</f>
        <v>C</v>
      </c>
      <c r="AD84" s="69"/>
      <c r="AE84" s="36" t="str">
        <f>IF('RAW DATA'!S84&gt;0,"C","I")</f>
        <v>C</v>
      </c>
      <c r="AF84" s="4">
        <v>1</v>
      </c>
    </row>
    <row r="85" spans="2:32" x14ac:dyDescent="0.35">
      <c r="B85">
        <v>100</v>
      </c>
      <c r="F85">
        <v>1</v>
      </c>
      <c r="N85">
        <v>1</v>
      </c>
      <c r="T85">
        <v>1</v>
      </c>
      <c r="Y85" s="68" t="str">
        <f>IF('RAW DATA'!H85&gt;0,"C","I")</f>
        <v>I</v>
      </c>
      <c r="Z85" s="68"/>
      <c r="AA85" s="35" t="str">
        <f>IF('RAW DATA'!K85&gt;0,"C","I")</f>
        <v>I</v>
      </c>
      <c r="AB85" s="5">
        <v>1</v>
      </c>
      <c r="AC85" s="66" t="str">
        <f>IF('RAW DATA'!O85&gt;0,"C","I")</f>
        <v>I</v>
      </c>
      <c r="AD85" s="69">
        <v>1</v>
      </c>
      <c r="AE85" s="36" t="str">
        <f>IF('RAW DATA'!S85&gt;0,"C","I")</f>
        <v>C</v>
      </c>
      <c r="AF85" s="4">
        <v>1</v>
      </c>
    </row>
    <row r="86" spans="2:32" x14ac:dyDescent="0.35">
      <c r="B86">
        <v>100</v>
      </c>
      <c r="T86">
        <v>1</v>
      </c>
      <c r="Y86" s="68" t="str">
        <f>IF('RAW DATA'!H86&gt;0,"C","I")</f>
        <v>I</v>
      </c>
      <c r="Z86" s="68"/>
      <c r="AA86" s="35" t="str">
        <f>IF('RAW DATA'!K86&gt;0,"C","I")</f>
        <v>I</v>
      </c>
      <c r="AB86" s="5"/>
      <c r="AC86" s="66" t="str">
        <f>IF('RAW DATA'!O86&gt;0,"C","I")</f>
        <v>I</v>
      </c>
      <c r="AD86" s="69"/>
      <c r="AE86" s="36" t="str">
        <f>IF('RAW DATA'!S86&gt;0,"C","I")</f>
        <v>C</v>
      </c>
      <c r="AF86" s="4">
        <v>1</v>
      </c>
    </row>
    <row r="87" spans="2:32" x14ac:dyDescent="0.35">
      <c r="B87">
        <v>100</v>
      </c>
      <c r="I87">
        <v>1</v>
      </c>
      <c r="T87">
        <v>1</v>
      </c>
      <c r="Y87" s="68" t="str">
        <f>IF('RAW DATA'!H87&gt;0,"C","I")</f>
        <v>C</v>
      </c>
      <c r="Z87" s="68">
        <v>1</v>
      </c>
      <c r="AA87" s="35" t="str">
        <f>IF('RAW DATA'!K87&gt;0,"C","I")</f>
        <v>C</v>
      </c>
      <c r="AB87" s="5"/>
      <c r="AC87" s="66" t="str">
        <f>IF('RAW DATA'!O87&gt;0,"C","I")</f>
        <v>I</v>
      </c>
      <c r="AD87" s="69"/>
      <c r="AE87" s="36" t="str">
        <f>IF('RAW DATA'!S87&gt;0,"C","I")</f>
        <v>I</v>
      </c>
      <c r="AF87" s="4">
        <v>1</v>
      </c>
    </row>
    <row r="88" spans="2:32" x14ac:dyDescent="0.35">
      <c r="B88">
        <v>100</v>
      </c>
      <c r="Y88" s="68" t="str">
        <f>IF('RAW DATA'!H88&gt;0,"C","I")</f>
        <v>C</v>
      </c>
      <c r="Z88" s="68"/>
      <c r="AA88" s="35" t="str">
        <f>IF('RAW DATA'!K88&gt;0,"C","I")</f>
        <v>I</v>
      </c>
      <c r="AB88" s="5"/>
      <c r="AC88" s="66" t="str">
        <f>IF('RAW DATA'!O88&gt;0,"C","I")</f>
        <v>I</v>
      </c>
      <c r="AD88" s="69"/>
      <c r="AE88" s="36" t="str">
        <f>IF('RAW DATA'!S88&gt;0,"C","I")</f>
        <v>I</v>
      </c>
      <c r="AF88" s="4"/>
    </row>
    <row r="89" spans="2:32" x14ac:dyDescent="0.35">
      <c r="B89">
        <v>100</v>
      </c>
      <c r="I89">
        <v>1</v>
      </c>
      <c r="T89">
        <v>1</v>
      </c>
      <c r="Y89" s="68" t="str">
        <f>IF('RAW DATA'!H89&gt;0,"C","I")</f>
        <v>I</v>
      </c>
      <c r="Z89" s="68">
        <v>1</v>
      </c>
      <c r="AA89" s="35" t="str">
        <f>IF('RAW DATA'!K89&gt;0,"C","I")</f>
        <v>I</v>
      </c>
      <c r="AB89" s="5"/>
      <c r="AC89" s="66" t="str">
        <f>IF('RAW DATA'!O89&gt;0,"C","I")</f>
        <v>I</v>
      </c>
      <c r="AD89" s="69"/>
      <c r="AE89" s="36" t="str">
        <f>IF('RAW DATA'!S89&gt;0,"C","I")</f>
        <v>C</v>
      </c>
      <c r="AF89" s="4">
        <v>1</v>
      </c>
    </row>
    <row r="90" spans="2:32" x14ac:dyDescent="0.35">
      <c r="B90">
        <v>100</v>
      </c>
      <c r="E90">
        <v>1</v>
      </c>
      <c r="F90">
        <v>1</v>
      </c>
      <c r="W90">
        <v>1</v>
      </c>
      <c r="Y90" s="68" t="str">
        <f>IF('RAW DATA'!H90&gt;0,"C","I")</f>
        <v>C</v>
      </c>
      <c r="Z90" s="68"/>
      <c r="AA90" s="35" t="str">
        <f>IF('RAW DATA'!K90&gt;0,"C","I")</f>
        <v>C</v>
      </c>
      <c r="AB90" s="5"/>
      <c r="AC90" s="66" t="str">
        <f>IF('RAW DATA'!O90&gt;0,"C","I")</f>
        <v>C</v>
      </c>
      <c r="AD90" s="69">
        <v>1</v>
      </c>
      <c r="AE90" s="36" t="str">
        <f>IF('RAW DATA'!S90&gt;0,"C","I")</f>
        <v>C</v>
      </c>
      <c r="AF90" s="4"/>
    </row>
    <row r="91" spans="2:32" x14ac:dyDescent="0.35">
      <c r="B91">
        <v>100</v>
      </c>
      <c r="F91">
        <v>1</v>
      </c>
      <c r="I91">
        <v>1</v>
      </c>
      <c r="N91">
        <v>1</v>
      </c>
      <c r="T91">
        <v>1</v>
      </c>
      <c r="Y91" s="68" t="str">
        <f>IF('RAW DATA'!H91&gt;0,"C","I")</f>
        <v>I</v>
      </c>
      <c r="Z91" s="68">
        <v>1</v>
      </c>
      <c r="AA91" s="35" t="str">
        <f>IF('RAW DATA'!K91&gt;0,"C","I")</f>
        <v>I</v>
      </c>
      <c r="AB91" s="5">
        <v>1</v>
      </c>
      <c r="AC91" s="66" t="str">
        <f>IF('RAW DATA'!O91&gt;0,"C","I")</f>
        <v>I</v>
      </c>
      <c r="AD91" s="69">
        <v>1</v>
      </c>
      <c r="AE91" s="36" t="str">
        <f>IF('RAW DATA'!S91&gt;0,"C","I")</f>
        <v>I</v>
      </c>
      <c r="AF91" s="4">
        <v>1</v>
      </c>
    </row>
    <row r="92" spans="2:32" x14ac:dyDescent="0.35">
      <c r="B92">
        <v>100</v>
      </c>
      <c r="D92">
        <v>1</v>
      </c>
      <c r="F92">
        <v>1</v>
      </c>
      <c r="I92">
        <v>1</v>
      </c>
      <c r="T92">
        <v>1</v>
      </c>
      <c r="Y92" s="68" t="str">
        <f>IF('RAW DATA'!H92&gt;0,"C","I")</f>
        <v>C</v>
      </c>
      <c r="Z92" s="68">
        <v>1</v>
      </c>
      <c r="AA92" s="35" t="str">
        <f>IF('RAW DATA'!K92&gt;0,"C","I")</f>
        <v>I</v>
      </c>
      <c r="AB92" s="5"/>
      <c r="AC92" s="66" t="str">
        <f>IF('RAW DATA'!O92&gt;0,"C","I")</f>
        <v>I</v>
      </c>
      <c r="AD92" s="69">
        <v>1</v>
      </c>
      <c r="AE92" s="36" t="str">
        <f>IF('RAW DATA'!S92&gt;0,"C","I")</f>
        <v>I</v>
      </c>
      <c r="AF92" s="4">
        <v>1</v>
      </c>
    </row>
    <row r="93" spans="2:32" x14ac:dyDescent="0.35">
      <c r="B93">
        <v>100</v>
      </c>
      <c r="F93">
        <v>1</v>
      </c>
      <c r="N93">
        <v>1</v>
      </c>
      <c r="Y93" s="68" t="str">
        <f>IF('RAW DATA'!H93&gt;0,"C","I")</f>
        <v>C</v>
      </c>
      <c r="Z93" s="68"/>
      <c r="AA93" s="35" t="str">
        <f>IF('RAW DATA'!K93&gt;0,"C","I")</f>
        <v>C</v>
      </c>
      <c r="AB93" s="5">
        <v>1</v>
      </c>
      <c r="AC93" s="66" t="str">
        <f>IF('RAW DATA'!O93&gt;0,"C","I")</f>
        <v>I</v>
      </c>
      <c r="AD93" s="69">
        <v>1</v>
      </c>
      <c r="AE93" s="36" t="str">
        <f>IF('RAW DATA'!S93&gt;0,"C","I")</f>
        <v>C</v>
      </c>
      <c r="AF93" s="4"/>
    </row>
    <row r="94" spans="2:32" x14ac:dyDescent="0.35">
      <c r="B94">
        <v>100</v>
      </c>
      <c r="I94">
        <v>1</v>
      </c>
      <c r="N94">
        <v>1</v>
      </c>
      <c r="P94">
        <v>1</v>
      </c>
      <c r="W94">
        <v>1</v>
      </c>
      <c r="Y94" s="68" t="str">
        <f>IF('RAW DATA'!H94&gt;0,"C","I")</f>
        <v>C</v>
      </c>
      <c r="Z94" s="68">
        <v>1</v>
      </c>
      <c r="AA94" s="35" t="str">
        <f>IF('RAW DATA'!K94&gt;0,"C","I")</f>
        <v>C</v>
      </c>
      <c r="AB94" s="5">
        <v>1</v>
      </c>
      <c r="AC94" s="66" t="str">
        <f>IF('RAW DATA'!O94&gt;0,"C","I")</f>
        <v>C</v>
      </c>
      <c r="AD94" s="69"/>
      <c r="AE94" s="36" t="str">
        <f>IF('RAW DATA'!S94&gt;0,"C","I")</f>
        <v>C</v>
      </c>
      <c r="AF94" s="4"/>
    </row>
    <row r="95" spans="2:32" x14ac:dyDescent="0.35">
      <c r="B95">
        <v>100</v>
      </c>
      <c r="T95">
        <v>1</v>
      </c>
      <c r="Y95" s="68" t="str">
        <f>IF('RAW DATA'!H95&gt;0,"C","I")</f>
        <v>C</v>
      </c>
      <c r="Z95" s="68"/>
      <c r="AA95" s="35" t="str">
        <f>IF('RAW DATA'!K95&gt;0,"C","I")</f>
        <v>I</v>
      </c>
      <c r="AB95" s="5"/>
      <c r="AC95" s="66" t="str">
        <f>IF('RAW DATA'!O95&gt;0,"C","I")</f>
        <v>I</v>
      </c>
      <c r="AD95" s="69"/>
      <c r="AE95" s="36" t="str">
        <f>IF('RAW DATA'!S95&gt;0,"C","I")</f>
        <v>C</v>
      </c>
      <c r="AF95" s="4">
        <v>1</v>
      </c>
    </row>
    <row r="96" spans="2:32" x14ac:dyDescent="0.35">
      <c r="B96">
        <v>100</v>
      </c>
      <c r="D96">
        <v>1</v>
      </c>
      <c r="Q96">
        <v>1</v>
      </c>
      <c r="W96">
        <v>1</v>
      </c>
      <c r="Y96" s="68" t="str">
        <f>IF('RAW DATA'!H96&gt;0,"C","I")</f>
        <v>C</v>
      </c>
      <c r="Z96" s="68"/>
      <c r="AA96" s="35" t="str">
        <f>IF('RAW DATA'!K96&gt;0,"C","I")</f>
        <v>I</v>
      </c>
      <c r="AB96" s="5"/>
      <c r="AC96" s="66" t="str">
        <f>IF('RAW DATA'!O96&gt;0,"C","I")</f>
        <v>C</v>
      </c>
      <c r="AD96" s="69"/>
      <c r="AE96" s="36" t="str">
        <f>IF('RAW DATA'!S96&gt;0,"C","I")</f>
        <v>I</v>
      </c>
      <c r="AF96" s="4"/>
    </row>
    <row r="97" spans="2:32" x14ac:dyDescent="0.35">
      <c r="B97">
        <v>100</v>
      </c>
      <c r="I97">
        <v>1</v>
      </c>
      <c r="U97">
        <v>1</v>
      </c>
      <c r="Y97" s="68" t="str">
        <f>IF('RAW DATA'!H97&gt;0,"C","I")</f>
        <v>C</v>
      </c>
      <c r="Z97" s="68">
        <v>1</v>
      </c>
      <c r="AA97" s="35" t="str">
        <f>IF('RAW DATA'!K97&gt;0,"C","I")</f>
        <v>C</v>
      </c>
      <c r="AB97" s="5"/>
      <c r="AC97" s="66" t="str">
        <f>IF('RAW DATA'!O97&gt;0,"C","I")</f>
        <v>C</v>
      </c>
      <c r="AD97" s="69"/>
      <c r="AE97" s="36" t="str">
        <f>IF('RAW DATA'!S97&gt;0,"C","I")</f>
        <v>C</v>
      </c>
      <c r="AF97" s="4"/>
    </row>
    <row r="98" spans="2:32" x14ac:dyDescent="0.35">
      <c r="B98">
        <v>100</v>
      </c>
      <c r="F98">
        <v>1</v>
      </c>
      <c r="I98">
        <v>1</v>
      </c>
      <c r="T98">
        <v>1</v>
      </c>
      <c r="Y98" s="68" t="str">
        <f>IF('RAW DATA'!H98&gt;0,"C","I")</f>
        <v>I</v>
      </c>
      <c r="Z98" s="68">
        <v>1</v>
      </c>
      <c r="AA98" s="35" t="str">
        <f>IF('RAW DATA'!K98&gt;0,"C","I")</f>
        <v>C</v>
      </c>
      <c r="AB98" s="5"/>
      <c r="AC98" s="66" t="str">
        <f>IF('RAW DATA'!O98&gt;0,"C","I")</f>
        <v>C</v>
      </c>
      <c r="AD98" s="69">
        <v>1</v>
      </c>
      <c r="AE98" s="36" t="str">
        <f>IF('RAW DATA'!S98&gt;0,"C","I")</f>
        <v>C</v>
      </c>
      <c r="AF98" s="4">
        <v>1</v>
      </c>
    </row>
    <row r="99" spans="2:32" x14ac:dyDescent="0.35">
      <c r="B99">
        <v>100</v>
      </c>
      <c r="I99">
        <v>1</v>
      </c>
      <c r="Y99" s="68" t="str">
        <f>IF('RAW DATA'!H99&gt;0,"C","I")</f>
        <v>C</v>
      </c>
      <c r="Z99" s="68">
        <v>1</v>
      </c>
      <c r="AA99" s="35" t="str">
        <f>IF('RAW DATA'!K99&gt;0,"C","I")</f>
        <v>C</v>
      </c>
      <c r="AB99" s="5"/>
      <c r="AC99" s="66" t="str">
        <f>IF('RAW DATA'!O99&gt;0,"C","I")</f>
        <v>C</v>
      </c>
      <c r="AD99" s="69"/>
      <c r="AE99" s="36" t="str">
        <f>IF('RAW DATA'!S99&gt;0,"C","I")</f>
        <v>I</v>
      </c>
      <c r="AF99" s="4"/>
    </row>
    <row r="100" spans="2:32" x14ac:dyDescent="0.35">
      <c r="B100">
        <v>100</v>
      </c>
      <c r="F100">
        <v>1</v>
      </c>
      <c r="I100">
        <v>1</v>
      </c>
      <c r="N100">
        <v>1</v>
      </c>
      <c r="Y100" s="68" t="str">
        <f>IF('RAW DATA'!H100&gt;0,"C","I")</f>
        <v>I</v>
      </c>
      <c r="Z100" s="68">
        <v>1</v>
      </c>
      <c r="AA100" s="35" t="str">
        <f>IF('RAW DATA'!K100&gt;0,"C","I")</f>
        <v>I</v>
      </c>
      <c r="AB100" s="5">
        <v>1</v>
      </c>
      <c r="AC100" s="66" t="str">
        <f>IF('RAW DATA'!O100&gt;0,"C","I")</f>
        <v>C</v>
      </c>
      <c r="AD100" s="69">
        <v>1</v>
      </c>
      <c r="AE100" s="36" t="str">
        <f>IF('RAW DATA'!S100&gt;0,"C","I")</f>
        <v>I</v>
      </c>
      <c r="AF100" s="4"/>
    </row>
    <row r="101" spans="2:32" x14ac:dyDescent="0.35">
      <c r="B101">
        <v>100</v>
      </c>
      <c r="D101">
        <v>1</v>
      </c>
      <c r="I101">
        <v>1</v>
      </c>
      <c r="R101">
        <v>1</v>
      </c>
      <c r="T101">
        <v>1</v>
      </c>
      <c r="Y101" s="68" t="str">
        <f>IF('RAW DATA'!H101&gt;0,"C","I")</f>
        <v>I</v>
      </c>
      <c r="Z101" s="68">
        <v>1</v>
      </c>
      <c r="AA101" s="35" t="str">
        <f>IF('RAW DATA'!K101&gt;0,"C","I")</f>
        <v>I</v>
      </c>
      <c r="AB101" s="5"/>
      <c r="AC101" s="66" t="str">
        <f>IF('RAW DATA'!O101&gt;0,"C","I")</f>
        <v>C</v>
      </c>
      <c r="AD101" s="69"/>
      <c r="AE101" s="36" t="str">
        <f>IF('RAW DATA'!S101&gt;0,"C","I")</f>
        <v>C</v>
      </c>
      <c r="AF101" s="4">
        <v>1</v>
      </c>
    </row>
    <row r="102" spans="2:32" x14ac:dyDescent="0.35">
      <c r="B102">
        <v>100</v>
      </c>
      <c r="N102">
        <v>1</v>
      </c>
      <c r="P102">
        <v>1</v>
      </c>
      <c r="T102">
        <v>1</v>
      </c>
      <c r="Y102" s="68" t="str">
        <f>IF('RAW DATA'!H102&gt;0,"C","I")</f>
        <v>I</v>
      </c>
      <c r="Z102" s="68"/>
      <c r="AA102" s="35" t="str">
        <f>IF('RAW DATA'!K102&gt;0,"C","I")</f>
        <v>I</v>
      </c>
      <c r="AB102" s="5">
        <v>1</v>
      </c>
      <c r="AC102" s="66" t="str">
        <f>IF('RAW DATA'!O102&gt;0,"C","I")</f>
        <v>C</v>
      </c>
      <c r="AD102" s="69"/>
      <c r="AE102" s="36" t="str">
        <f>IF('RAW DATA'!S102&gt;0,"C","I")</f>
        <v>I</v>
      </c>
      <c r="AF102" s="4">
        <v>1</v>
      </c>
    </row>
    <row r="103" spans="2:32" x14ac:dyDescent="0.35">
      <c r="B103">
        <v>100</v>
      </c>
      <c r="F103">
        <v>1</v>
      </c>
      <c r="I103">
        <v>1</v>
      </c>
      <c r="N103">
        <v>1</v>
      </c>
      <c r="T103">
        <v>1</v>
      </c>
      <c r="Y103" s="68" t="str">
        <f>IF('RAW DATA'!H103&gt;0,"C","I")</f>
        <v>I</v>
      </c>
      <c r="Z103" s="68">
        <v>1</v>
      </c>
      <c r="AA103" s="35" t="str">
        <f>IF('RAW DATA'!K103&gt;0,"C","I")</f>
        <v>C</v>
      </c>
      <c r="AB103" s="5">
        <v>1</v>
      </c>
      <c r="AC103" s="66" t="str">
        <f>IF('RAW DATA'!O103&gt;0,"C","I")</f>
        <v>C</v>
      </c>
      <c r="AD103" s="69">
        <v>1</v>
      </c>
      <c r="AE103" s="36" t="str">
        <f>IF('RAW DATA'!S103&gt;0,"C","I")</f>
        <v>C</v>
      </c>
      <c r="AF103" s="4">
        <v>1</v>
      </c>
    </row>
    <row r="104" spans="2:32" x14ac:dyDescent="0.35">
      <c r="B104">
        <v>100</v>
      </c>
      <c r="I104">
        <v>1</v>
      </c>
      <c r="T104">
        <v>1</v>
      </c>
      <c r="V104">
        <v>1</v>
      </c>
      <c r="Y104" s="68" t="str">
        <f>IF('RAW DATA'!H104&gt;0,"C","I")</f>
        <v>I</v>
      </c>
      <c r="Z104" s="68">
        <v>1</v>
      </c>
      <c r="AA104" s="35" t="str">
        <f>IF('RAW DATA'!K104&gt;0,"C","I")</f>
        <v>C</v>
      </c>
      <c r="AB104" s="5"/>
      <c r="AC104" s="66" t="str">
        <f>IF('RAW DATA'!O104&gt;0,"C","I")</f>
        <v>I</v>
      </c>
      <c r="AD104" s="69"/>
      <c r="AE104" s="36" t="str">
        <f>IF('RAW DATA'!S104&gt;0,"C","I")</f>
        <v>C</v>
      </c>
      <c r="AF104" s="4">
        <v>1</v>
      </c>
    </row>
    <row r="105" spans="2:32" x14ac:dyDescent="0.35">
      <c r="B105">
        <v>100</v>
      </c>
      <c r="I105">
        <v>1</v>
      </c>
      <c r="T105">
        <v>1</v>
      </c>
      <c r="Y105" s="68" t="str">
        <f>IF('RAW DATA'!H105&gt;0,"C","I")</f>
        <v>I</v>
      </c>
      <c r="Z105" s="68">
        <v>1</v>
      </c>
      <c r="AA105" s="35" t="str">
        <f>IF('RAW DATA'!K105&gt;0,"C","I")</f>
        <v>C</v>
      </c>
      <c r="AB105" s="5"/>
      <c r="AC105" s="66" t="str">
        <f>IF('RAW DATA'!O105&gt;0,"C","I")</f>
        <v>I</v>
      </c>
      <c r="AD105" s="69"/>
      <c r="AE105" s="36" t="str">
        <f>IF('RAW DATA'!S105&gt;0,"C","I")</f>
        <v>C</v>
      </c>
      <c r="AF105" s="4">
        <v>1</v>
      </c>
    </row>
    <row r="106" spans="2:32" x14ac:dyDescent="0.35">
      <c r="B106">
        <v>100</v>
      </c>
      <c r="F106">
        <v>1</v>
      </c>
      <c r="I106">
        <v>1</v>
      </c>
      <c r="N106">
        <v>1</v>
      </c>
      <c r="T106">
        <v>1</v>
      </c>
      <c r="Y106" s="68" t="str">
        <f>IF('RAW DATA'!H106&gt;0,"C","I")</f>
        <v>I</v>
      </c>
      <c r="Z106" s="68">
        <v>1</v>
      </c>
      <c r="AA106" s="35" t="str">
        <f>IF('RAW DATA'!K106&gt;0,"C","I")</f>
        <v>C</v>
      </c>
      <c r="AB106" s="5">
        <v>1</v>
      </c>
      <c r="AC106" s="66" t="str">
        <f>IF('RAW DATA'!O106&gt;0,"C","I")</f>
        <v>I</v>
      </c>
      <c r="AD106" s="69">
        <v>1</v>
      </c>
      <c r="AE106" s="36" t="str">
        <f>IF('RAW DATA'!S106&gt;0,"C","I")</f>
        <v>I</v>
      </c>
      <c r="AF106" s="4">
        <v>1</v>
      </c>
    </row>
    <row r="107" spans="2:32" x14ac:dyDescent="0.35">
      <c r="B107">
        <v>100</v>
      </c>
      <c r="I107">
        <v>1</v>
      </c>
      <c r="T107">
        <v>1</v>
      </c>
      <c r="Y107" s="68" t="str">
        <f>IF('RAW DATA'!H107&gt;0,"C","I")</f>
        <v>I</v>
      </c>
      <c r="Z107" s="68">
        <v>1</v>
      </c>
      <c r="AA107" s="35" t="str">
        <f>IF('RAW DATA'!K107&gt;0,"C","I")</f>
        <v>C</v>
      </c>
      <c r="AB107" s="5"/>
      <c r="AC107" s="66" t="str">
        <f>IF('RAW DATA'!O107&gt;0,"C","I")</f>
        <v>I</v>
      </c>
      <c r="AD107" s="69"/>
      <c r="AE107" s="36" t="str">
        <f>IF('RAW DATA'!S107&gt;0,"C","I")</f>
        <v>I</v>
      </c>
      <c r="AF107" s="4">
        <v>1</v>
      </c>
    </row>
    <row r="108" spans="2:32" x14ac:dyDescent="0.35">
      <c r="B108">
        <v>100</v>
      </c>
      <c r="F108">
        <v>1</v>
      </c>
      <c r="I108">
        <v>1</v>
      </c>
      <c r="N108">
        <v>1</v>
      </c>
      <c r="T108">
        <v>1</v>
      </c>
      <c r="Y108" s="68" t="str">
        <f>IF('RAW DATA'!H108&gt;0,"C","I")</f>
        <v>C</v>
      </c>
      <c r="Z108" s="68">
        <v>1</v>
      </c>
      <c r="AA108" s="35" t="str">
        <f>IF('RAW DATA'!K108&gt;0,"C","I")</f>
        <v>C</v>
      </c>
      <c r="AB108" s="5">
        <v>1</v>
      </c>
      <c r="AC108" s="66" t="str">
        <f>IF('RAW DATA'!O108&gt;0,"C","I")</f>
        <v>I</v>
      </c>
      <c r="AD108" s="69">
        <v>1</v>
      </c>
      <c r="AE108" s="36" t="str">
        <f>IF('RAW DATA'!S108&gt;0,"C","I")</f>
        <v>I</v>
      </c>
      <c r="AF108" s="4">
        <v>1</v>
      </c>
    </row>
    <row r="109" spans="2:32" x14ac:dyDescent="0.35">
      <c r="B109">
        <v>97</v>
      </c>
      <c r="I109">
        <v>1</v>
      </c>
      <c r="R109">
        <v>1</v>
      </c>
      <c r="T109">
        <v>1</v>
      </c>
      <c r="Y109" s="68" t="str">
        <f>IF('RAW DATA'!H109&gt;0,"C","I")</f>
        <v>C</v>
      </c>
      <c r="Z109" s="68">
        <v>1</v>
      </c>
      <c r="AA109" s="35" t="str">
        <f>IF('RAW DATA'!K109&gt;0,"C","I")</f>
        <v>I</v>
      </c>
      <c r="AB109" s="5"/>
      <c r="AC109" s="66" t="str">
        <f>IF('RAW DATA'!O109&gt;0,"C","I")</f>
        <v>I</v>
      </c>
      <c r="AD109" s="69"/>
      <c r="AE109" s="36" t="str">
        <f>IF('RAW DATA'!S109&gt;0,"C","I")</f>
        <v>C</v>
      </c>
      <c r="AF109" s="4">
        <v>1</v>
      </c>
    </row>
    <row r="110" spans="2:32" x14ac:dyDescent="0.35">
      <c r="B110">
        <v>100</v>
      </c>
      <c r="Y110" s="68" t="str">
        <f>IF('RAW DATA'!H110&gt;0,"C","I")</f>
        <v>C</v>
      </c>
      <c r="Z110" s="68"/>
      <c r="AA110" s="35" t="str">
        <f>IF('RAW DATA'!K110&gt;0,"C","I")</f>
        <v>C</v>
      </c>
      <c r="AB110" s="5"/>
      <c r="AC110" s="66" t="str">
        <f>IF('RAW DATA'!O110&gt;0,"C","I")</f>
        <v>C</v>
      </c>
      <c r="AD110" s="69"/>
      <c r="AE110" s="36" t="str">
        <f>IF('RAW DATA'!S110&gt;0,"C","I")</f>
        <v>C</v>
      </c>
      <c r="AF110" s="4"/>
    </row>
    <row r="111" spans="2:32" x14ac:dyDescent="0.35">
      <c r="B111">
        <v>100</v>
      </c>
      <c r="I111">
        <v>1</v>
      </c>
      <c r="T111">
        <v>1</v>
      </c>
      <c r="Y111" s="68" t="str">
        <f>IF('RAW DATA'!H111&gt;0,"C","I")</f>
        <v>I</v>
      </c>
      <c r="Z111" s="68">
        <v>1</v>
      </c>
      <c r="AA111" s="35" t="str">
        <f>IF('RAW DATA'!K111&gt;0,"C","I")</f>
        <v>C</v>
      </c>
      <c r="AB111" s="5"/>
      <c r="AC111" s="66" t="str">
        <f>IF('RAW DATA'!O111&gt;0,"C","I")</f>
        <v>C</v>
      </c>
      <c r="AD111" s="69"/>
      <c r="AE111" s="36" t="str">
        <f>IF('RAW DATA'!S111&gt;0,"C","I")</f>
        <v>C</v>
      </c>
      <c r="AF111" s="4">
        <v>1</v>
      </c>
    </row>
    <row r="112" spans="2:32" x14ac:dyDescent="0.35">
      <c r="B112">
        <v>100</v>
      </c>
      <c r="F112">
        <v>1</v>
      </c>
      <c r="I112">
        <v>1</v>
      </c>
      <c r="N112">
        <v>1</v>
      </c>
      <c r="T112">
        <v>1</v>
      </c>
      <c r="Y112" s="68" t="str">
        <f>IF('RAW DATA'!H112&gt;0,"C","I")</f>
        <v>I</v>
      </c>
      <c r="Z112" s="68">
        <v>1</v>
      </c>
      <c r="AA112" s="35" t="str">
        <f>IF('RAW DATA'!K112&gt;0,"C","I")</f>
        <v>C</v>
      </c>
      <c r="AB112" s="5">
        <v>1</v>
      </c>
      <c r="AC112" s="66" t="str">
        <f>IF('RAW DATA'!O112&gt;0,"C","I")</f>
        <v>I</v>
      </c>
      <c r="AD112" s="69">
        <v>1</v>
      </c>
      <c r="AE112" s="36" t="str">
        <f>IF('RAW DATA'!S112&gt;0,"C","I")</f>
        <v>I</v>
      </c>
      <c r="AF112" s="4">
        <v>1</v>
      </c>
    </row>
    <row r="113" spans="2:32" x14ac:dyDescent="0.35">
      <c r="B113">
        <v>97</v>
      </c>
      <c r="F113">
        <v>1</v>
      </c>
      <c r="I113">
        <v>1</v>
      </c>
      <c r="W113">
        <v>1</v>
      </c>
      <c r="Y113" s="68" t="str">
        <f>IF('RAW DATA'!H113&gt;0,"C","I")</f>
        <v>C</v>
      </c>
      <c r="Z113" s="68">
        <v>1</v>
      </c>
      <c r="AA113" s="35" t="str">
        <f>IF('RAW DATA'!K113&gt;0,"C","I")</f>
        <v>I</v>
      </c>
      <c r="AB113" s="5"/>
      <c r="AC113" s="66" t="str">
        <f>IF('RAW DATA'!O113&gt;0,"C","I")</f>
        <v>C</v>
      </c>
      <c r="AD113" s="69">
        <v>1</v>
      </c>
      <c r="AE113" s="36" t="str">
        <f>IF('RAW DATA'!S113&gt;0,"C","I")</f>
        <v>I</v>
      </c>
      <c r="AF113" s="4"/>
    </row>
    <row r="114" spans="2:32" x14ac:dyDescent="0.35">
      <c r="B114">
        <v>100</v>
      </c>
      <c r="D114">
        <v>1</v>
      </c>
      <c r="Y114" s="68" t="str">
        <f>IF('RAW DATA'!H114&gt;0,"C","I")</f>
        <v>I</v>
      </c>
      <c r="Z114" s="68"/>
      <c r="AA114" s="35" t="str">
        <f>IF('RAW DATA'!K114&gt;0,"C","I")</f>
        <v>C</v>
      </c>
      <c r="AB114" s="5"/>
      <c r="AC114" s="66" t="str">
        <f>IF('RAW DATA'!O114&gt;0,"C","I")</f>
        <v>C</v>
      </c>
      <c r="AD114" s="69"/>
      <c r="AE114" s="36" t="str">
        <f>IF('RAW DATA'!S114&gt;0,"C","I")</f>
        <v>I</v>
      </c>
      <c r="AF114" s="4"/>
    </row>
    <row r="115" spans="2:32" x14ac:dyDescent="0.35">
      <c r="B115">
        <v>100</v>
      </c>
      <c r="I115">
        <v>1</v>
      </c>
      <c r="W115">
        <v>1</v>
      </c>
      <c r="Y115" s="68" t="str">
        <f>IF('RAW DATA'!H115&gt;0,"C","I")</f>
        <v>I</v>
      </c>
      <c r="Z115" s="68">
        <v>1</v>
      </c>
      <c r="AA115" s="35" t="str">
        <f>IF('RAW DATA'!K115&gt;0,"C","I")</f>
        <v>C</v>
      </c>
      <c r="AB115" s="5"/>
      <c r="AC115" s="66" t="str">
        <f>IF('RAW DATA'!O115&gt;0,"C","I")</f>
        <v>I</v>
      </c>
      <c r="AD115" s="69"/>
      <c r="AE115" s="36" t="str">
        <f>IF('RAW DATA'!S115&gt;0,"C","I")</f>
        <v>I</v>
      </c>
      <c r="AF115" s="4"/>
    </row>
    <row r="116" spans="2:32" x14ac:dyDescent="0.35">
      <c r="B116">
        <v>97</v>
      </c>
      <c r="D116">
        <v>1</v>
      </c>
      <c r="F116">
        <v>1</v>
      </c>
      <c r="J116">
        <v>1</v>
      </c>
      <c r="T116">
        <v>1</v>
      </c>
      <c r="Y116" s="68" t="str">
        <f>IF('RAW DATA'!H116&gt;0,"C","I")</f>
        <v>C</v>
      </c>
      <c r="Z116" s="68"/>
      <c r="AA116" s="35" t="str">
        <f>IF('RAW DATA'!K116&gt;0,"C","I")</f>
        <v>C</v>
      </c>
      <c r="AB116" s="5"/>
      <c r="AC116" s="66" t="str">
        <f>IF('RAW DATA'!O116&gt;0,"C","I")</f>
        <v>C</v>
      </c>
      <c r="AD116" s="69">
        <v>1</v>
      </c>
      <c r="AE116" s="36" t="str">
        <f>IF('RAW DATA'!S116&gt;0,"C","I")</f>
        <v>I</v>
      </c>
      <c r="AF116" s="4">
        <v>1</v>
      </c>
    </row>
    <row r="117" spans="2:32" x14ac:dyDescent="0.35">
      <c r="B117">
        <v>100</v>
      </c>
      <c r="F117">
        <v>1</v>
      </c>
      <c r="T117">
        <v>1</v>
      </c>
      <c r="Y117" s="68" t="str">
        <f>IF('RAW DATA'!H117&gt;0,"C","I")</f>
        <v>I</v>
      </c>
      <c r="Z117" s="68"/>
      <c r="AA117" s="35" t="str">
        <f>IF('RAW DATA'!K117&gt;0,"C","I")</f>
        <v>C</v>
      </c>
      <c r="AB117" s="5"/>
      <c r="AC117" s="66" t="str">
        <f>IF('RAW DATA'!O117&gt;0,"C","I")</f>
        <v>I</v>
      </c>
      <c r="AD117" s="69">
        <v>1</v>
      </c>
      <c r="AE117" s="36" t="str">
        <f>IF('RAW DATA'!S117&gt;0,"C","I")</f>
        <v>I</v>
      </c>
      <c r="AF117" s="4">
        <v>1</v>
      </c>
    </row>
    <row r="118" spans="2:32" x14ac:dyDescent="0.35">
      <c r="B118">
        <v>100</v>
      </c>
      <c r="F118">
        <v>1</v>
      </c>
      <c r="T118">
        <v>1</v>
      </c>
      <c r="Y118" s="68" t="str">
        <f>IF('RAW DATA'!H118&gt;0,"C","I")</f>
        <v>C</v>
      </c>
      <c r="Z118" s="68"/>
      <c r="AA118" s="35" t="str">
        <f>IF('RAW DATA'!K118&gt;0,"C","I")</f>
        <v>I</v>
      </c>
      <c r="AB118" s="5"/>
      <c r="AC118" s="66" t="str">
        <f>IF('RAW DATA'!O118&gt;0,"C","I")</f>
        <v>C</v>
      </c>
      <c r="AD118" s="69">
        <v>1</v>
      </c>
      <c r="AE118" s="36" t="str">
        <f>IF('RAW DATA'!S118&gt;0,"C","I")</f>
        <v>I</v>
      </c>
      <c r="AF118" s="4">
        <v>1</v>
      </c>
    </row>
    <row r="119" spans="2:32" x14ac:dyDescent="0.35">
      <c r="B119">
        <v>100</v>
      </c>
      <c r="P119">
        <v>1</v>
      </c>
      <c r="T119">
        <v>1</v>
      </c>
      <c r="Y119" s="68" t="str">
        <f>IF('RAW DATA'!H119&gt;0,"C","I")</f>
        <v>C</v>
      </c>
      <c r="Z119" s="68"/>
      <c r="AA119" s="35" t="str">
        <f>IF('RAW DATA'!K119&gt;0,"C","I")</f>
        <v>C</v>
      </c>
      <c r="AB119" s="5"/>
      <c r="AC119" s="66" t="str">
        <f>IF('RAW DATA'!O119&gt;0,"C","I")</f>
        <v>C</v>
      </c>
      <c r="AD119" s="69"/>
      <c r="AE119" s="36" t="str">
        <f>IF('RAW DATA'!S119&gt;0,"C","I")</f>
        <v>C</v>
      </c>
      <c r="AF119" s="4">
        <v>1</v>
      </c>
    </row>
    <row r="120" spans="2:32" x14ac:dyDescent="0.35">
      <c r="B120">
        <v>100</v>
      </c>
      <c r="Y120" s="68" t="str">
        <f>IF('RAW DATA'!H120&gt;0,"C","I")</f>
        <v>C</v>
      </c>
      <c r="Z120" s="68"/>
      <c r="AA120" s="35" t="str">
        <f>IF('RAW DATA'!K120&gt;0,"C","I")</f>
        <v>I</v>
      </c>
      <c r="AB120" s="5"/>
      <c r="AC120" s="66" t="str">
        <f>IF('RAW DATA'!O120&gt;0,"C","I")</f>
        <v>I</v>
      </c>
      <c r="AD120" s="69"/>
      <c r="AE120" s="36" t="str">
        <f>IF('RAW DATA'!S120&gt;0,"C","I")</f>
        <v>C</v>
      </c>
      <c r="AF120" s="4"/>
    </row>
    <row r="121" spans="2:32" x14ac:dyDescent="0.35">
      <c r="B121">
        <v>100</v>
      </c>
      <c r="F121">
        <v>1</v>
      </c>
      <c r="T121">
        <v>1</v>
      </c>
      <c r="Y121" s="68" t="str">
        <f>IF('RAW DATA'!H121&gt;0,"C","I")</f>
        <v>I</v>
      </c>
      <c r="Z121" s="68"/>
      <c r="AA121" s="35" t="str">
        <f>IF('RAW DATA'!K121&gt;0,"C","I")</f>
        <v>I</v>
      </c>
      <c r="AB121" s="5"/>
      <c r="AC121" s="66" t="str">
        <f>IF('RAW DATA'!O121&gt;0,"C","I")</f>
        <v>I</v>
      </c>
      <c r="AD121" s="69">
        <v>1</v>
      </c>
      <c r="AE121" s="36" t="str">
        <f>IF('RAW DATA'!S121&gt;0,"C","I")</f>
        <v>C</v>
      </c>
      <c r="AF121" s="4">
        <v>1</v>
      </c>
    </row>
    <row r="122" spans="2:32" x14ac:dyDescent="0.35">
      <c r="B122">
        <v>100</v>
      </c>
      <c r="D122">
        <v>1</v>
      </c>
      <c r="E122">
        <v>1</v>
      </c>
      <c r="T122">
        <v>1</v>
      </c>
      <c r="V122">
        <v>1</v>
      </c>
      <c r="Y122" s="68" t="str">
        <f>IF('RAW DATA'!H122&gt;0,"C","I")</f>
        <v>I</v>
      </c>
      <c r="Z122" s="68"/>
      <c r="AA122" s="35" t="str">
        <f>IF('RAW DATA'!K122&gt;0,"C","I")</f>
        <v>I</v>
      </c>
      <c r="AB122" s="5"/>
      <c r="AC122" s="66" t="str">
        <f>IF('RAW DATA'!O122&gt;0,"C","I")</f>
        <v>C</v>
      </c>
      <c r="AD122" s="69"/>
      <c r="AE122" s="36" t="str">
        <f>IF('RAW DATA'!S122&gt;0,"C","I")</f>
        <v>C</v>
      </c>
      <c r="AF122" s="4">
        <v>1</v>
      </c>
    </row>
    <row r="123" spans="2:32" x14ac:dyDescent="0.35">
      <c r="B123">
        <v>100</v>
      </c>
      <c r="E123">
        <v>1</v>
      </c>
      <c r="I123">
        <v>1</v>
      </c>
      <c r="M123">
        <v>1</v>
      </c>
      <c r="T123">
        <v>1</v>
      </c>
      <c r="U123">
        <v>1</v>
      </c>
      <c r="Y123" s="68" t="str">
        <f>IF('RAW DATA'!H123&gt;0,"C","I")</f>
        <v>I</v>
      </c>
      <c r="Z123" s="68">
        <v>1</v>
      </c>
      <c r="AA123" s="35" t="str">
        <f>IF('RAW DATA'!K123&gt;0,"C","I")</f>
        <v>C</v>
      </c>
      <c r="AB123" s="5"/>
      <c r="AC123" s="66" t="str">
        <f>IF('RAW DATA'!O123&gt;0,"C","I")</f>
        <v>C</v>
      </c>
      <c r="AD123" s="69"/>
      <c r="AE123" s="36" t="str">
        <f>IF('RAW DATA'!S123&gt;0,"C","I")</f>
        <v>C</v>
      </c>
      <c r="AF123" s="4">
        <v>1</v>
      </c>
    </row>
    <row r="124" spans="2:32" x14ac:dyDescent="0.35">
      <c r="B124">
        <v>100</v>
      </c>
      <c r="I124">
        <v>1</v>
      </c>
      <c r="M124">
        <v>1</v>
      </c>
      <c r="Y124" s="68" t="str">
        <f>IF('RAW DATA'!H124&gt;0,"C","I")</f>
        <v>I</v>
      </c>
      <c r="Z124" s="68">
        <v>1</v>
      </c>
      <c r="AA124" s="35" t="str">
        <f>IF('RAW DATA'!K124&gt;0,"C","I")</f>
        <v>C</v>
      </c>
      <c r="AB124" s="5"/>
      <c r="AC124" s="66" t="str">
        <f>IF('RAW DATA'!O124&gt;0,"C","I")</f>
        <v>C</v>
      </c>
      <c r="AD124" s="69"/>
      <c r="AE124" s="36" t="str">
        <f>IF('RAW DATA'!S124&gt;0,"C","I")</f>
        <v>C</v>
      </c>
      <c r="AF124" s="4"/>
    </row>
    <row r="125" spans="2:32" x14ac:dyDescent="0.35">
      <c r="B125">
        <v>100</v>
      </c>
      <c r="D125">
        <v>1</v>
      </c>
      <c r="F125">
        <v>1</v>
      </c>
      <c r="T125">
        <v>1</v>
      </c>
      <c r="Y125" s="68" t="str">
        <f>IF('RAW DATA'!H125&gt;0,"C","I")</f>
        <v>C</v>
      </c>
      <c r="Z125" s="68"/>
      <c r="AA125" s="35" t="str">
        <f>IF('RAW DATA'!K125&gt;0,"C","I")</f>
        <v>I</v>
      </c>
      <c r="AB125" s="5"/>
      <c r="AC125" s="66" t="str">
        <f>IF('RAW DATA'!O125&gt;0,"C","I")</f>
        <v>I</v>
      </c>
      <c r="AD125" s="69">
        <v>1</v>
      </c>
      <c r="AE125" s="36" t="str">
        <f>IF('RAW DATA'!S125&gt;0,"C","I")</f>
        <v>I</v>
      </c>
      <c r="AF125" s="4">
        <v>1</v>
      </c>
    </row>
    <row r="126" spans="2:32" x14ac:dyDescent="0.35">
      <c r="B126">
        <v>97</v>
      </c>
      <c r="F126">
        <v>1</v>
      </c>
      <c r="I126">
        <v>1</v>
      </c>
      <c r="N126">
        <v>1</v>
      </c>
      <c r="T126">
        <v>1</v>
      </c>
      <c r="Y126" s="68" t="str">
        <f>IF('RAW DATA'!H126&gt;0,"C","I")</f>
        <v>C</v>
      </c>
      <c r="Z126" s="68">
        <v>1</v>
      </c>
      <c r="AA126" s="35" t="str">
        <f>IF('RAW DATA'!K126&gt;0,"C","I")</f>
        <v>C</v>
      </c>
      <c r="AB126" s="5">
        <v>1</v>
      </c>
      <c r="AC126" s="66" t="str">
        <f>IF('RAW DATA'!O126&gt;0,"C","I")</f>
        <v>I</v>
      </c>
      <c r="AD126" s="69">
        <v>1</v>
      </c>
      <c r="AE126" s="36" t="str">
        <f>IF('RAW DATA'!S126&gt;0,"C","I")</f>
        <v>C</v>
      </c>
      <c r="AF126" s="4">
        <v>1</v>
      </c>
    </row>
    <row r="127" spans="2:32" x14ac:dyDescent="0.35">
      <c r="B127">
        <v>100</v>
      </c>
      <c r="F127">
        <v>1</v>
      </c>
      <c r="I127">
        <v>1</v>
      </c>
      <c r="N127">
        <v>1</v>
      </c>
      <c r="T127">
        <v>1</v>
      </c>
      <c r="Y127" s="68" t="str">
        <f>IF('RAW DATA'!H127&gt;0,"C","I")</f>
        <v>C</v>
      </c>
      <c r="Z127" s="68">
        <v>1</v>
      </c>
      <c r="AA127" s="35" t="str">
        <f>IF('RAW DATA'!K127&gt;0,"C","I")</f>
        <v>C</v>
      </c>
      <c r="AB127" s="5">
        <v>1</v>
      </c>
      <c r="AC127" s="66" t="str">
        <f>IF('RAW DATA'!O127&gt;0,"C","I")</f>
        <v>C</v>
      </c>
      <c r="AD127" s="69">
        <v>1</v>
      </c>
      <c r="AE127" s="36" t="str">
        <f>IF('RAW DATA'!S127&gt;0,"C","I")</f>
        <v>C</v>
      </c>
      <c r="AF127" s="4">
        <v>1</v>
      </c>
    </row>
    <row r="128" spans="2:32" x14ac:dyDescent="0.35">
      <c r="B128">
        <v>100</v>
      </c>
      <c r="N128">
        <v>1</v>
      </c>
      <c r="Q128">
        <v>1</v>
      </c>
      <c r="T128">
        <v>1</v>
      </c>
      <c r="Y128" s="68" t="str">
        <f>IF('RAW DATA'!H128&gt;0,"C","I")</f>
        <v>I</v>
      </c>
      <c r="Z128" s="68"/>
      <c r="AA128" s="35" t="str">
        <f>IF('RAW DATA'!K128&gt;0,"C","I")</f>
        <v>I</v>
      </c>
      <c r="AB128" s="5">
        <v>1</v>
      </c>
      <c r="AC128" s="66" t="str">
        <f>IF('RAW DATA'!O128&gt;0,"C","I")</f>
        <v>C</v>
      </c>
      <c r="AD128" s="69"/>
      <c r="AE128" s="36" t="str">
        <f>IF('RAW DATA'!S128&gt;0,"C","I")</f>
        <v>I</v>
      </c>
      <c r="AF128" s="4">
        <v>1</v>
      </c>
    </row>
    <row r="129" spans="2:32" x14ac:dyDescent="0.35">
      <c r="B129">
        <v>100</v>
      </c>
      <c r="D129">
        <v>1</v>
      </c>
      <c r="F129">
        <v>1</v>
      </c>
      <c r="Y129" s="68" t="str">
        <f>IF('RAW DATA'!H129&gt;0,"C","I")</f>
        <v>I</v>
      </c>
      <c r="Z129" s="68"/>
      <c r="AA129" s="35" t="str">
        <f>IF('RAW DATA'!K129&gt;0,"C","I")</f>
        <v>I</v>
      </c>
      <c r="AB129" s="5"/>
      <c r="AC129" s="66" t="str">
        <f>IF('RAW DATA'!O129&gt;0,"C","I")</f>
        <v>I</v>
      </c>
      <c r="AD129" s="69">
        <v>1</v>
      </c>
      <c r="AE129" s="36" t="str">
        <f>IF('RAW DATA'!S129&gt;0,"C","I")</f>
        <v>C</v>
      </c>
      <c r="AF129" s="4"/>
    </row>
    <row r="130" spans="2:32" x14ac:dyDescent="0.35">
      <c r="B130">
        <v>100</v>
      </c>
      <c r="I130">
        <v>1</v>
      </c>
      <c r="Y130" s="68" t="str">
        <f>IF('RAW DATA'!H130&gt;0,"C","I")</f>
        <v>C</v>
      </c>
      <c r="Z130" s="68">
        <v>1</v>
      </c>
      <c r="AA130" s="35" t="str">
        <f>IF('RAW DATA'!K130&gt;0,"C","I")</f>
        <v>I</v>
      </c>
      <c r="AB130" s="5"/>
      <c r="AC130" s="66" t="str">
        <f>IF('RAW DATA'!O130&gt;0,"C","I")</f>
        <v>I</v>
      </c>
      <c r="AD130" s="69"/>
      <c r="AE130" s="36" t="str">
        <f>IF('RAW DATA'!S130&gt;0,"C","I")</f>
        <v>C</v>
      </c>
      <c r="AF130" s="4"/>
    </row>
    <row r="131" spans="2:32" x14ac:dyDescent="0.35">
      <c r="B131">
        <v>100</v>
      </c>
      <c r="I131">
        <v>1</v>
      </c>
      <c r="T131">
        <v>1</v>
      </c>
      <c r="Y131" s="68" t="str">
        <f>IF('RAW DATA'!H131&gt;0,"C","I")</f>
        <v>I</v>
      </c>
      <c r="Z131" s="68">
        <v>1</v>
      </c>
      <c r="AA131" s="35" t="str">
        <f>IF('RAW DATA'!K131&gt;0,"C","I")</f>
        <v>I</v>
      </c>
      <c r="AB131" s="5"/>
      <c r="AC131" s="66" t="str">
        <f>IF('RAW DATA'!O131&gt;0,"C","I")</f>
        <v>C</v>
      </c>
      <c r="AD131" s="69"/>
      <c r="AE131" s="36" t="str">
        <f>IF('RAW DATA'!S131&gt;0,"C","I")</f>
        <v>C</v>
      </c>
      <c r="AF131" s="4">
        <v>1</v>
      </c>
    </row>
    <row r="132" spans="2:32" x14ac:dyDescent="0.35">
      <c r="B132">
        <v>100</v>
      </c>
      <c r="F132">
        <v>1</v>
      </c>
      <c r="I132">
        <v>1</v>
      </c>
      <c r="N132">
        <v>1</v>
      </c>
      <c r="T132">
        <v>1</v>
      </c>
      <c r="Y132" s="68" t="str">
        <f>IF('RAW DATA'!H132&gt;0,"C","I")</f>
        <v>I</v>
      </c>
      <c r="Z132" s="68">
        <v>1</v>
      </c>
      <c r="AA132" s="35" t="str">
        <f>IF('RAW DATA'!K132&gt;0,"C","I")</f>
        <v>I</v>
      </c>
      <c r="AB132" s="5">
        <v>1</v>
      </c>
      <c r="AC132" s="66" t="str">
        <f>IF('RAW DATA'!O132&gt;0,"C","I")</f>
        <v>C</v>
      </c>
      <c r="AD132" s="69">
        <v>1</v>
      </c>
      <c r="AE132" s="36" t="str">
        <f>IF('RAW DATA'!S132&gt;0,"C","I")</f>
        <v>I</v>
      </c>
      <c r="AF132" s="4">
        <v>1</v>
      </c>
    </row>
    <row r="133" spans="2:32" x14ac:dyDescent="0.35">
      <c r="B133">
        <v>100</v>
      </c>
      <c r="F133">
        <v>1</v>
      </c>
      <c r="I133">
        <v>1</v>
      </c>
      <c r="N133">
        <v>1</v>
      </c>
      <c r="T133">
        <v>1</v>
      </c>
      <c r="Y133" s="68" t="str">
        <f>IF('RAW DATA'!H133&gt;0,"C","I")</f>
        <v>I</v>
      </c>
      <c r="Z133" s="68">
        <v>1</v>
      </c>
      <c r="AA133" s="35" t="str">
        <f>IF('RAW DATA'!K133&gt;0,"C","I")</f>
        <v>C</v>
      </c>
      <c r="AB133" s="5">
        <v>1</v>
      </c>
      <c r="AC133" s="66" t="str">
        <f>IF('RAW DATA'!O133&gt;0,"C","I")</f>
        <v>C</v>
      </c>
      <c r="AD133" s="69">
        <v>1</v>
      </c>
      <c r="AE133" s="36" t="str">
        <f>IF('RAW DATA'!S133&gt;0,"C","I")</f>
        <v>I</v>
      </c>
      <c r="AF133" s="4">
        <v>1</v>
      </c>
    </row>
    <row r="134" spans="2:32" x14ac:dyDescent="0.35">
      <c r="B134">
        <v>97</v>
      </c>
      <c r="I134">
        <v>1</v>
      </c>
      <c r="Q134">
        <v>1</v>
      </c>
      <c r="T134">
        <v>1</v>
      </c>
      <c r="Y134" s="68" t="str">
        <f>IF('RAW DATA'!H134&gt;0,"C","I")</f>
        <v>C</v>
      </c>
      <c r="Z134" s="68">
        <v>1</v>
      </c>
      <c r="AA134" s="35" t="str">
        <f>IF('RAW DATA'!K134&gt;0,"C","I")</f>
        <v>C</v>
      </c>
      <c r="AB134" s="5"/>
      <c r="AC134" s="66" t="str">
        <f>IF('RAW DATA'!O134&gt;0,"C","I")</f>
        <v>I</v>
      </c>
      <c r="AD134" s="69"/>
      <c r="AE134" s="36" t="str">
        <f>IF('RAW DATA'!S134&gt;0,"C","I")</f>
        <v>I</v>
      </c>
      <c r="AF134" s="4">
        <v>1</v>
      </c>
    </row>
    <row r="135" spans="2:32" x14ac:dyDescent="0.35">
      <c r="B135">
        <v>100</v>
      </c>
      <c r="Q135">
        <v>1</v>
      </c>
      <c r="R135">
        <v>1</v>
      </c>
      <c r="Y135" s="68" t="str">
        <f>IF('RAW DATA'!H135&gt;0,"C","I")</f>
        <v>I</v>
      </c>
      <c r="Z135" s="68"/>
      <c r="AA135" s="35" t="str">
        <f>IF('RAW DATA'!K135&gt;0,"C","I")</f>
        <v>C</v>
      </c>
      <c r="AB135" s="5"/>
      <c r="AC135" s="66" t="str">
        <f>IF('RAW DATA'!O135&gt;0,"C","I")</f>
        <v>I</v>
      </c>
      <c r="AD135" s="69"/>
      <c r="AE135" s="36" t="str">
        <f>IF('RAW DATA'!S135&gt;0,"C","I")</f>
        <v>C</v>
      </c>
      <c r="AF135" s="4"/>
    </row>
    <row r="136" spans="2:32" x14ac:dyDescent="0.35">
      <c r="B136">
        <v>97</v>
      </c>
      <c r="F136">
        <v>1</v>
      </c>
      <c r="T136">
        <v>1</v>
      </c>
      <c r="Y136" s="68" t="str">
        <f>IF('RAW DATA'!H136&gt;0,"C","I")</f>
        <v>C</v>
      </c>
      <c r="Z136" s="68"/>
      <c r="AA136" s="35" t="str">
        <f>IF('RAW DATA'!K136&gt;0,"C","I")</f>
        <v>C</v>
      </c>
      <c r="AB136" s="5"/>
      <c r="AC136" s="66" t="str">
        <f>IF('RAW DATA'!O136&gt;0,"C","I")</f>
        <v>I</v>
      </c>
      <c r="AD136" s="69">
        <v>1</v>
      </c>
      <c r="AE136" s="36" t="str">
        <f>IF('RAW DATA'!S136&gt;0,"C","I")</f>
        <v>C</v>
      </c>
      <c r="AF136" s="4">
        <v>1</v>
      </c>
    </row>
    <row r="137" spans="2:32" x14ac:dyDescent="0.35">
      <c r="B137">
        <v>100</v>
      </c>
      <c r="F137">
        <v>1</v>
      </c>
      <c r="I137">
        <v>1</v>
      </c>
      <c r="N137">
        <v>1</v>
      </c>
      <c r="T137">
        <v>1</v>
      </c>
      <c r="Y137" s="68" t="str">
        <f>IF('RAW DATA'!H137&gt;0,"C","I")</f>
        <v>I</v>
      </c>
      <c r="Z137" s="68">
        <v>1</v>
      </c>
      <c r="AA137" s="35" t="str">
        <f>IF('RAW DATA'!K137&gt;0,"C","I")</f>
        <v>I</v>
      </c>
      <c r="AB137" s="5">
        <v>1</v>
      </c>
      <c r="AC137" s="66" t="str">
        <f>IF('RAW DATA'!O137&gt;0,"C","I")</f>
        <v>I</v>
      </c>
      <c r="AD137" s="69">
        <v>1</v>
      </c>
      <c r="AE137" s="36" t="str">
        <f>IF('RAW DATA'!S137&gt;0,"C","I")</f>
        <v>C</v>
      </c>
      <c r="AF137" s="4">
        <v>1</v>
      </c>
    </row>
    <row r="138" spans="2:32" x14ac:dyDescent="0.35">
      <c r="B138">
        <v>100</v>
      </c>
      <c r="I138">
        <v>1</v>
      </c>
      <c r="T138">
        <v>1</v>
      </c>
      <c r="U138">
        <v>1</v>
      </c>
      <c r="Y138" s="68" t="str">
        <f>IF('RAW DATA'!H138&gt;0,"C","I")</f>
        <v>I</v>
      </c>
      <c r="Z138" s="68">
        <v>1</v>
      </c>
      <c r="AA138" s="35" t="str">
        <f>IF('RAW DATA'!K138&gt;0,"C","I")</f>
        <v>C</v>
      </c>
      <c r="AB138" s="5"/>
      <c r="AC138" s="66" t="str">
        <f>IF('RAW DATA'!O138&gt;0,"C","I")</f>
        <v>C</v>
      </c>
      <c r="AD138" s="69"/>
      <c r="AE138" s="36" t="str">
        <f>IF('RAW DATA'!S138&gt;0,"C","I")</f>
        <v>I</v>
      </c>
      <c r="AF138" s="4">
        <v>1</v>
      </c>
    </row>
    <row r="139" spans="2:32" x14ac:dyDescent="0.35">
      <c r="B139">
        <v>100</v>
      </c>
      <c r="F139">
        <v>1</v>
      </c>
      <c r="Q139">
        <v>1</v>
      </c>
      <c r="T139">
        <v>1</v>
      </c>
      <c r="Y139" s="68" t="str">
        <f>IF('RAW DATA'!H139&gt;0,"C","I")</f>
        <v>C</v>
      </c>
      <c r="Z139" s="68"/>
      <c r="AA139" s="35" t="str">
        <f>IF('RAW DATA'!K139&gt;0,"C","I")</f>
        <v>I</v>
      </c>
      <c r="AB139" s="5"/>
      <c r="AC139" s="66" t="str">
        <f>IF('RAW DATA'!O139&gt;0,"C","I")</f>
        <v>C</v>
      </c>
      <c r="AD139" s="69">
        <v>1</v>
      </c>
      <c r="AE139" s="36" t="str">
        <f>IF('RAW DATA'!S139&gt;0,"C","I")</f>
        <v>C</v>
      </c>
      <c r="AF139" s="4">
        <v>1</v>
      </c>
    </row>
    <row r="140" spans="2:32" x14ac:dyDescent="0.35">
      <c r="B140">
        <v>100</v>
      </c>
      <c r="T140">
        <v>1</v>
      </c>
      <c r="Y140" s="68" t="str">
        <f>IF('RAW DATA'!H140&gt;0,"C","I")</f>
        <v>I</v>
      </c>
      <c r="Z140" s="68"/>
      <c r="AA140" s="35" t="str">
        <f>IF('RAW DATA'!K140&gt;0,"C","I")</f>
        <v>I</v>
      </c>
      <c r="AB140" s="5"/>
      <c r="AC140" s="66" t="str">
        <f>IF('RAW DATA'!O140&gt;0,"C","I")</f>
        <v>C</v>
      </c>
      <c r="AD140" s="69"/>
      <c r="AE140" s="36" t="str">
        <f>IF('RAW DATA'!S140&gt;0,"C","I")</f>
        <v>C</v>
      </c>
      <c r="AF140" s="4">
        <v>1</v>
      </c>
    </row>
    <row r="141" spans="2:32" x14ac:dyDescent="0.35">
      <c r="B141">
        <v>97</v>
      </c>
      <c r="F141">
        <v>1</v>
      </c>
      <c r="N141">
        <v>1</v>
      </c>
      <c r="T141">
        <v>1</v>
      </c>
      <c r="Y141" s="68" t="str">
        <f>IF('RAW DATA'!H141&gt;0,"C","I")</f>
        <v>C</v>
      </c>
      <c r="Z141" s="68"/>
      <c r="AA141" s="35" t="str">
        <f>IF('RAW DATA'!K141&gt;0,"C","I")</f>
        <v>C</v>
      </c>
      <c r="AB141" s="5">
        <v>1</v>
      </c>
      <c r="AC141" s="66" t="str">
        <f>IF('RAW DATA'!O141&gt;0,"C","I")</f>
        <v>C</v>
      </c>
      <c r="AD141" s="69">
        <v>1</v>
      </c>
      <c r="AE141" s="36" t="str">
        <f>IF('RAW DATA'!S141&gt;0,"C","I")</f>
        <v>I</v>
      </c>
      <c r="AF141" s="4">
        <v>1</v>
      </c>
    </row>
    <row r="142" spans="2:32" x14ac:dyDescent="0.35">
      <c r="B142">
        <v>100</v>
      </c>
      <c r="D142">
        <v>1</v>
      </c>
      <c r="U142">
        <v>1</v>
      </c>
      <c r="Y142" s="68" t="str">
        <f>IF('RAW DATA'!H142&gt;0,"C","I")</f>
        <v>I</v>
      </c>
      <c r="Z142" s="68"/>
      <c r="AA142" s="35" t="str">
        <f>IF('RAW DATA'!K142&gt;0,"C","I")</f>
        <v>I</v>
      </c>
      <c r="AB142" s="5"/>
      <c r="AC142" s="66" t="str">
        <f>IF('RAW DATA'!O142&gt;0,"C","I")</f>
        <v>I</v>
      </c>
      <c r="AD142" s="69"/>
      <c r="AE142" s="36" t="str">
        <f>IF('RAW DATA'!S142&gt;0,"C","I")</f>
        <v>C</v>
      </c>
      <c r="AF142" s="4"/>
    </row>
    <row r="143" spans="2:32" x14ac:dyDescent="0.35">
      <c r="B143">
        <v>100</v>
      </c>
      <c r="D143">
        <v>1</v>
      </c>
      <c r="E143">
        <v>1</v>
      </c>
      <c r="I143">
        <v>1</v>
      </c>
      <c r="T143">
        <v>1</v>
      </c>
      <c r="Y143" s="68" t="str">
        <f>IF('RAW DATA'!H143&gt;0,"C","I")</f>
        <v>I</v>
      </c>
      <c r="Z143" s="68">
        <v>1</v>
      </c>
      <c r="AA143" s="35" t="str">
        <f>IF('RAW DATA'!K143&gt;0,"C","I")</f>
        <v>I</v>
      </c>
      <c r="AB143" s="5"/>
      <c r="AC143" s="66" t="str">
        <f>IF('RAW DATA'!O143&gt;0,"C","I")</f>
        <v>I</v>
      </c>
      <c r="AD143" s="69"/>
      <c r="AE143" s="36" t="str">
        <f>IF('RAW DATA'!S143&gt;0,"C","I")</f>
        <v>I</v>
      </c>
      <c r="AF143" s="4">
        <v>1</v>
      </c>
    </row>
    <row r="144" spans="2:32" x14ac:dyDescent="0.35">
      <c r="B144">
        <v>100</v>
      </c>
      <c r="K144">
        <v>1</v>
      </c>
      <c r="T144">
        <v>1</v>
      </c>
      <c r="Y144" s="68" t="str">
        <f>IF('RAW DATA'!H144&gt;0,"C","I")</f>
        <v>I</v>
      </c>
      <c r="Z144" s="68"/>
      <c r="AA144" s="35" t="str">
        <f>IF('RAW DATA'!K144&gt;0,"C","I")</f>
        <v>I</v>
      </c>
      <c r="AB144" s="5"/>
      <c r="AC144" s="66" t="str">
        <f>IF('RAW DATA'!O144&gt;0,"C","I")</f>
        <v>I</v>
      </c>
      <c r="AD144" s="69"/>
      <c r="AE144" s="36" t="str">
        <f>IF('RAW DATA'!S144&gt;0,"C","I")</f>
        <v>C</v>
      </c>
      <c r="AF144" s="4">
        <v>1</v>
      </c>
    </row>
    <row r="145" spans="2:32" x14ac:dyDescent="0.35">
      <c r="B145">
        <v>100</v>
      </c>
      <c r="E145">
        <v>1</v>
      </c>
      <c r="F145">
        <v>1</v>
      </c>
      <c r="T145">
        <v>1</v>
      </c>
      <c r="Y145" s="68" t="str">
        <f>IF('RAW DATA'!H145&gt;0,"C","I")</f>
        <v>C</v>
      </c>
      <c r="Z145" s="68"/>
      <c r="AA145" s="35" t="str">
        <f>IF('RAW DATA'!K145&gt;0,"C","I")</f>
        <v>I</v>
      </c>
      <c r="AB145" s="5"/>
      <c r="AC145" s="66" t="str">
        <f>IF('RAW DATA'!O145&gt;0,"C","I")</f>
        <v>C</v>
      </c>
      <c r="AD145" s="69">
        <v>1</v>
      </c>
      <c r="AE145" s="36" t="str">
        <f>IF('RAW DATA'!S145&gt;0,"C","I")</f>
        <v>I</v>
      </c>
      <c r="AF145" s="4">
        <v>1</v>
      </c>
    </row>
    <row r="146" spans="2:32" x14ac:dyDescent="0.35">
      <c r="B146">
        <v>100</v>
      </c>
      <c r="G146">
        <v>1</v>
      </c>
      <c r="I146">
        <v>1</v>
      </c>
      <c r="N146">
        <v>1</v>
      </c>
      <c r="T146">
        <v>1</v>
      </c>
      <c r="Y146" s="68" t="str">
        <f>IF('RAW DATA'!H146&gt;0,"C","I")</f>
        <v>C</v>
      </c>
      <c r="Z146" s="68">
        <v>1</v>
      </c>
      <c r="AA146" s="35" t="str">
        <f>IF('RAW DATA'!K146&gt;0,"C","I")</f>
        <v>C</v>
      </c>
      <c r="AB146" s="5">
        <v>1</v>
      </c>
      <c r="AC146" s="66" t="str">
        <f>IF('RAW DATA'!O146&gt;0,"C","I")</f>
        <v>C</v>
      </c>
      <c r="AD146" s="69"/>
      <c r="AE146" s="36" t="str">
        <f>IF('RAW DATA'!S146&gt;0,"C","I")</f>
        <v>C</v>
      </c>
      <c r="AF146" s="4">
        <v>1</v>
      </c>
    </row>
    <row r="147" spans="2:32" x14ac:dyDescent="0.35">
      <c r="B147">
        <v>100</v>
      </c>
      <c r="I147">
        <v>1</v>
      </c>
      <c r="N147">
        <v>1</v>
      </c>
      <c r="T147">
        <v>1</v>
      </c>
      <c r="Y147" s="68" t="str">
        <f>IF('RAW DATA'!H147&gt;0,"C","I")</f>
        <v>I</v>
      </c>
      <c r="Z147" s="68">
        <v>1</v>
      </c>
      <c r="AA147" s="35" t="str">
        <f>IF('RAW DATA'!K147&gt;0,"C","I")</f>
        <v>C</v>
      </c>
      <c r="AB147" s="5">
        <v>1</v>
      </c>
      <c r="AC147" s="66" t="str">
        <f>IF('RAW DATA'!O147&gt;0,"C","I")</f>
        <v>C</v>
      </c>
      <c r="AD147" s="69"/>
      <c r="AE147" s="36" t="str">
        <f>IF('RAW DATA'!S147&gt;0,"C","I")</f>
        <v>I</v>
      </c>
      <c r="AF147" s="4">
        <v>1</v>
      </c>
    </row>
    <row r="148" spans="2:32" x14ac:dyDescent="0.35">
      <c r="B148">
        <v>100</v>
      </c>
      <c r="I148">
        <v>1</v>
      </c>
      <c r="T148">
        <v>1</v>
      </c>
      <c r="Y148" s="68" t="str">
        <f>IF('RAW DATA'!H148&gt;0,"C","I")</f>
        <v>I</v>
      </c>
      <c r="Z148" s="68">
        <v>1</v>
      </c>
      <c r="AA148" s="35" t="str">
        <f>IF('RAW DATA'!K148&gt;0,"C","I")</f>
        <v>C</v>
      </c>
      <c r="AB148" s="5"/>
      <c r="AC148" s="66" t="str">
        <f>IF('RAW DATA'!O148&gt;0,"C","I")</f>
        <v>I</v>
      </c>
      <c r="AD148" s="69"/>
      <c r="AE148" s="36" t="str">
        <f>IF('RAW DATA'!S148&gt;0,"C","I")</f>
        <v>I</v>
      </c>
      <c r="AF148" s="4">
        <v>1</v>
      </c>
    </row>
    <row r="149" spans="2:32" x14ac:dyDescent="0.35">
      <c r="B149">
        <v>100</v>
      </c>
      <c r="F149">
        <v>1</v>
      </c>
      <c r="I149">
        <v>1</v>
      </c>
      <c r="N149">
        <v>1</v>
      </c>
      <c r="T149">
        <v>1</v>
      </c>
      <c r="Y149" s="68" t="str">
        <f>IF('RAW DATA'!H149&gt;0,"C","I")</f>
        <v>I</v>
      </c>
      <c r="Z149" s="68">
        <v>1</v>
      </c>
      <c r="AA149" s="35" t="str">
        <f>IF('RAW DATA'!K149&gt;0,"C","I")</f>
        <v>I</v>
      </c>
      <c r="AB149" s="5">
        <v>1</v>
      </c>
      <c r="AC149" s="66" t="str">
        <f>IF('RAW DATA'!O149&gt;0,"C","I")</f>
        <v>C</v>
      </c>
      <c r="AD149" s="69">
        <v>1</v>
      </c>
      <c r="AE149" s="36" t="str">
        <f>IF('RAW DATA'!S149&gt;0,"C","I")</f>
        <v>C</v>
      </c>
      <c r="AF149" s="4">
        <v>1</v>
      </c>
    </row>
    <row r="150" spans="2:32" x14ac:dyDescent="0.35">
      <c r="B150">
        <v>100</v>
      </c>
      <c r="I150">
        <v>1</v>
      </c>
      <c r="Y150" s="68" t="str">
        <f>IF('RAW DATA'!H150&gt;0,"C","I")</f>
        <v>C</v>
      </c>
      <c r="Z150" s="68">
        <v>1</v>
      </c>
      <c r="AA150" s="35" t="str">
        <f>IF('RAW DATA'!K150&gt;0,"C","I")</f>
        <v>C</v>
      </c>
      <c r="AB150" s="5"/>
      <c r="AC150" s="66" t="str">
        <f>IF('RAW DATA'!O150&gt;0,"C","I")</f>
        <v>C</v>
      </c>
      <c r="AD150" s="69"/>
      <c r="AE150" s="36" t="str">
        <f>IF('RAW DATA'!S150&gt;0,"C","I")</f>
        <v>C</v>
      </c>
      <c r="AF150" s="4"/>
    </row>
    <row r="151" spans="2:32" x14ac:dyDescent="0.35">
      <c r="B151">
        <v>100</v>
      </c>
      <c r="D151">
        <v>1</v>
      </c>
      <c r="I151">
        <v>1</v>
      </c>
      <c r="T151">
        <v>1</v>
      </c>
      <c r="Y151" s="68" t="str">
        <f>IF('RAW DATA'!H151&gt;0,"C","I")</f>
        <v>I</v>
      </c>
      <c r="Z151" s="68">
        <v>1</v>
      </c>
      <c r="AA151" s="35" t="str">
        <f>IF('RAW DATA'!K151&gt;0,"C","I")</f>
        <v>C</v>
      </c>
      <c r="AB151" s="5"/>
      <c r="AC151" s="66" t="str">
        <f>IF('RAW DATA'!O151&gt;0,"C","I")</f>
        <v>C</v>
      </c>
      <c r="AD151" s="69"/>
      <c r="AE151" s="36" t="str">
        <f>IF('RAW DATA'!S151&gt;0,"C","I")</f>
        <v>I</v>
      </c>
      <c r="AF151" s="4">
        <v>1</v>
      </c>
    </row>
    <row r="152" spans="2:32" x14ac:dyDescent="0.35">
      <c r="B152">
        <v>100</v>
      </c>
      <c r="E152">
        <v>1</v>
      </c>
      <c r="L152">
        <v>1</v>
      </c>
      <c r="N152">
        <v>1</v>
      </c>
      <c r="T152">
        <v>1</v>
      </c>
      <c r="Y152" s="68" t="str">
        <f>IF('RAW DATA'!H152&gt;0,"C","I")</f>
        <v>C</v>
      </c>
      <c r="Z152" s="68"/>
      <c r="AA152" s="35" t="str">
        <f>IF('RAW DATA'!K152&gt;0,"C","I")</f>
        <v>C</v>
      </c>
      <c r="AB152" s="5">
        <v>1</v>
      </c>
      <c r="AC152" s="66" t="str">
        <f>IF('RAW DATA'!O152&gt;0,"C","I")</f>
        <v>I</v>
      </c>
      <c r="AD152" s="69"/>
      <c r="AE152" s="36" t="str">
        <f>IF('RAW DATA'!S152&gt;0,"C","I")</f>
        <v>C</v>
      </c>
      <c r="AF152" s="4">
        <v>1</v>
      </c>
    </row>
    <row r="153" spans="2:32" x14ac:dyDescent="0.35">
      <c r="B153">
        <v>100</v>
      </c>
      <c r="F153">
        <v>1</v>
      </c>
      <c r="I153">
        <v>1</v>
      </c>
      <c r="N153">
        <v>1</v>
      </c>
      <c r="T153">
        <v>1</v>
      </c>
      <c r="Y153" s="68" t="str">
        <f>IF('RAW DATA'!H153&gt;0,"C","I")</f>
        <v>C</v>
      </c>
      <c r="Z153" s="68">
        <v>1</v>
      </c>
      <c r="AA153" s="35" t="str">
        <f>IF('RAW DATA'!K153&gt;0,"C","I")</f>
        <v>C</v>
      </c>
      <c r="AB153" s="5">
        <v>1</v>
      </c>
      <c r="AC153" s="66" t="str">
        <f>IF('RAW DATA'!O153&gt;0,"C","I")</f>
        <v>I</v>
      </c>
      <c r="AD153" s="69">
        <v>1</v>
      </c>
      <c r="AE153" s="36" t="str">
        <f>IF('RAW DATA'!S153&gt;0,"C","I")</f>
        <v>I</v>
      </c>
      <c r="AF153" s="4">
        <v>1</v>
      </c>
    </row>
    <row r="154" spans="2:32" x14ac:dyDescent="0.35">
      <c r="B154">
        <v>100</v>
      </c>
      <c r="E154">
        <v>1</v>
      </c>
      <c r="F154">
        <v>1</v>
      </c>
      <c r="T154">
        <v>1</v>
      </c>
      <c r="Y154" s="68" t="str">
        <f>IF('RAW DATA'!H154&gt;0,"C","I")</f>
        <v>I</v>
      </c>
      <c r="Z154" s="68"/>
      <c r="AA154" s="35" t="str">
        <f>IF('RAW DATA'!K154&gt;0,"C","I")</f>
        <v>C</v>
      </c>
      <c r="AB154" s="5"/>
      <c r="AC154" s="66" t="str">
        <f>IF('RAW DATA'!O154&gt;0,"C","I")</f>
        <v>C</v>
      </c>
      <c r="AD154" s="69">
        <v>1</v>
      </c>
      <c r="AE154" s="36" t="str">
        <f>IF('RAW DATA'!S154&gt;0,"C","I")</f>
        <v>I</v>
      </c>
      <c r="AF154" s="4">
        <v>1</v>
      </c>
    </row>
    <row r="155" spans="2:32" x14ac:dyDescent="0.35">
      <c r="B155">
        <v>100</v>
      </c>
      <c r="I155">
        <v>1</v>
      </c>
      <c r="T155">
        <v>1</v>
      </c>
      <c r="Y155" s="68" t="str">
        <f>IF('RAW DATA'!H155&gt;0,"C","I")</f>
        <v>C</v>
      </c>
      <c r="Z155" s="68">
        <v>1</v>
      </c>
      <c r="AA155" s="35" t="str">
        <f>IF('RAW DATA'!K155&gt;0,"C","I")</f>
        <v>I</v>
      </c>
      <c r="AB155" s="5"/>
      <c r="AC155" s="66" t="str">
        <f>IF('RAW DATA'!O155&gt;0,"C","I")</f>
        <v>I</v>
      </c>
      <c r="AD155" s="69"/>
      <c r="AE155" s="36" t="str">
        <f>IF('RAW DATA'!S155&gt;0,"C","I")</f>
        <v>C</v>
      </c>
      <c r="AF155" s="4">
        <v>1</v>
      </c>
    </row>
    <row r="156" spans="2:32" x14ac:dyDescent="0.35">
      <c r="B156">
        <v>100</v>
      </c>
      <c r="N156">
        <v>1</v>
      </c>
      <c r="T156">
        <v>1</v>
      </c>
      <c r="Y156" s="68" t="str">
        <f>IF('RAW DATA'!H156&gt;0,"C","I")</f>
        <v>I</v>
      </c>
      <c r="Z156" s="68"/>
      <c r="AA156" s="35" t="str">
        <f>IF('RAW DATA'!K156&gt;0,"C","I")</f>
        <v>I</v>
      </c>
      <c r="AB156" s="5">
        <v>1</v>
      </c>
      <c r="AC156" s="66" t="str">
        <f>IF('RAW DATA'!O156&gt;0,"C","I")</f>
        <v>C</v>
      </c>
      <c r="AD156" s="69"/>
      <c r="AE156" s="36" t="str">
        <f>IF('RAW DATA'!S156&gt;0,"C","I")</f>
        <v>C</v>
      </c>
      <c r="AF156" s="4">
        <v>1</v>
      </c>
    </row>
    <row r="157" spans="2:32" x14ac:dyDescent="0.35">
      <c r="B157">
        <v>100</v>
      </c>
      <c r="I157">
        <v>1</v>
      </c>
      <c r="N157">
        <v>1</v>
      </c>
      <c r="T157">
        <v>1</v>
      </c>
      <c r="Y157" s="68" t="str">
        <f>IF('RAW DATA'!H157&gt;0,"C","I")</f>
        <v>I</v>
      </c>
      <c r="Z157" s="68">
        <v>1</v>
      </c>
      <c r="AA157" s="35" t="str">
        <f>IF('RAW DATA'!K157&gt;0,"C","I")</f>
        <v>I</v>
      </c>
      <c r="AB157" s="5">
        <v>1</v>
      </c>
      <c r="AC157" s="66" t="str">
        <f>IF('RAW DATA'!O157&gt;0,"C","I")</f>
        <v>C</v>
      </c>
      <c r="AD157" s="69"/>
      <c r="AE157" s="36" t="str">
        <f>IF('RAW DATA'!S157&gt;0,"C","I")</f>
        <v>C</v>
      </c>
      <c r="AF157" s="4">
        <v>1</v>
      </c>
    </row>
    <row r="158" spans="2:32" x14ac:dyDescent="0.35">
      <c r="B158">
        <v>100</v>
      </c>
      <c r="F158">
        <v>1</v>
      </c>
      <c r="I158">
        <v>1</v>
      </c>
      <c r="N158">
        <v>1</v>
      </c>
      <c r="T158">
        <v>1</v>
      </c>
      <c r="Y158" s="68" t="str">
        <f>IF('RAW DATA'!H158&gt;0,"C","I")</f>
        <v>I</v>
      </c>
      <c r="Z158" s="68">
        <v>1</v>
      </c>
      <c r="AA158" s="35" t="str">
        <f>IF('RAW DATA'!K158&gt;0,"C","I")</f>
        <v>I</v>
      </c>
      <c r="AB158" s="5">
        <v>1</v>
      </c>
      <c r="AC158" s="66" t="str">
        <f>IF('RAW DATA'!O158&gt;0,"C","I")</f>
        <v>C</v>
      </c>
      <c r="AD158" s="69">
        <v>1</v>
      </c>
      <c r="AE158" s="36" t="str">
        <f>IF('RAW DATA'!S158&gt;0,"C","I")</f>
        <v>I</v>
      </c>
      <c r="AF158" s="4">
        <v>1</v>
      </c>
    </row>
    <row r="159" spans="2:32" x14ac:dyDescent="0.35">
      <c r="B159">
        <v>100</v>
      </c>
      <c r="N159">
        <v>1</v>
      </c>
      <c r="Q159">
        <v>1</v>
      </c>
      <c r="T159">
        <v>1</v>
      </c>
      <c r="Y159" s="68" t="str">
        <f>IF('RAW DATA'!H159&gt;0,"C","I")</f>
        <v>I</v>
      </c>
      <c r="Z159" s="68"/>
      <c r="AA159" s="35" t="str">
        <f>IF('RAW DATA'!K159&gt;0,"C","I")</f>
        <v>C</v>
      </c>
      <c r="AB159" s="5">
        <v>1</v>
      </c>
      <c r="AC159" s="66" t="str">
        <f>IF('RAW DATA'!O159&gt;0,"C","I")</f>
        <v>C</v>
      </c>
      <c r="AD159" s="69"/>
      <c r="AE159" s="36" t="str">
        <f>IF('RAW DATA'!S159&gt;0,"C","I")</f>
        <v>I</v>
      </c>
      <c r="AF159" s="4">
        <v>1</v>
      </c>
    </row>
    <row r="160" spans="2:32" x14ac:dyDescent="0.35">
      <c r="B160">
        <v>100</v>
      </c>
      <c r="I160">
        <v>1</v>
      </c>
      <c r="N160">
        <v>1</v>
      </c>
      <c r="T160">
        <v>1</v>
      </c>
      <c r="Y160" s="68" t="str">
        <f>IF('RAW DATA'!H160&gt;0,"C","I")</f>
        <v>I</v>
      </c>
      <c r="Z160" s="68">
        <v>1</v>
      </c>
      <c r="AA160" s="35" t="str">
        <f>IF('RAW DATA'!K160&gt;0,"C","I")</f>
        <v>I</v>
      </c>
      <c r="AB160" s="5">
        <v>1</v>
      </c>
      <c r="AC160" s="66" t="str">
        <f>IF('RAW DATA'!O160&gt;0,"C","I")</f>
        <v>C</v>
      </c>
      <c r="AD160" s="69"/>
      <c r="AE160" s="36" t="str">
        <f>IF('RAW DATA'!S160&gt;0,"C","I")</f>
        <v>C</v>
      </c>
      <c r="AF160" s="4">
        <v>1</v>
      </c>
    </row>
    <row r="161" spans="2:32" x14ac:dyDescent="0.35">
      <c r="B161">
        <v>100</v>
      </c>
      <c r="N161">
        <v>1</v>
      </c>
      <c r="U161">
        <v>1</v>
      </c>
      <c r="Y161" s="68" t="str">
        <f>IF('RAW DATA'!H161&gt;0,"C","I")</f>
        <v>C</v>
      </c>
      <c r="Z161" s="68"/>
      <c r="AA161" s="35" t="str">
        <f>IF('RAW DATA'!K161&gt;0,"C","I")</f>
        <v>I</v>
      </c>
      <c r="AB161" s="5">
        <v>1</v>
      </c>
      <c r="AC161" s="66" t="str">
        <f>IF('RAW DATA'!O161&gt;0,"C","I")</f>
        <v>C</v>
      </c>
      <c r="AD161" s="69"/>
      <c r="AE161" s="36" t="str">
        <f>IF('RAW DATA'!S161&gt;0,"C","I")</f>
        <v>I</v>
      </c>
      <c r="AF161" s="4"/>
    </row>
    <row r="162" spans="2:32" x14ac:dyDescent="0.35">
      <c r="B162">
        <v>100</v>
      </c>
      <c r="F162">
        <v>1</v>
      </c>
      <c r="I162">
        <v>1</v>
      </c>
      <c r="N162">
        <v>1</v>
      </c>
      <c r="T162">
        <v>1</v>
      </c>
      <c r="Y162" s="68" t="str">
        <f>IF('RAW DATA'!H162&gt;0,"C","I")</f>
        <v>I</v>
      </c>
      <c r="Z162" s="68">
        <v>1</v>
      </c>
      <c r="AA162" s="35" t="str">
        <f>IF('RAW DATA'!K162&gt;0,"C","I")</f>
        <v>C</v>
      </c>
      <c r="AB162" s="5">
        <v>1</v>
      </c>
      <c r="AC162" s="66" t="str">
        <f>IF('RAW DATA'!O162&gt;0,"C","I")</f>
        <v>I</v>
      </c>
      <c r="AD162" s="69">
        <v>1</v>
      </c>
      <c r="AE162" s="36" t="str">
        <f>IF('RAW DATA'!S162&gt;0,"C","I")</f>
        <v>C</v>
      </c>
      <c r="AF162" s="4">
        <v>1</v>
      </c>
    </row>
    <row r="163" spans="2:32" x14ac:dyDescent="0.35">
      <c r="B163">
        <v>100</v>
      </c>
      <c r="F163">
        <v>1</v>
      </c>
      <c r="N163">
        <v>1</v>
      </c>
      <c r="Q163">
        <v>1</v>
      </c>
      <c r="U163">
        <v>1</v>
      </c>
      <c r="Y163" s="68" t="str">
        <f>IF('RAW DATA'!H163&gt;0,"C","I")</f>
        <v>C</v>
      </c>
      <c r="Z163" s="68"/>
      <c r="AA163" s="35" t="str">
        <f>IF('RAW DATA'!K163&gt;0,"C","I")</f>
        <v>C</v>
      </c>
      <c r="AB163" s="5">
        <v>1</v>
      </c>
      <c r="AC163" s="66" t="str">
        <f>IF('RAW DATA'!O163&gt;0,"C","I")</f>
        <v>C</v>
      </c>
      <c r="AD163" s="69">
        <v>1</v>
      </c>
      <c r="AE163" s="36" t="str">
        <f>IF('RAW DATA'!S163&gt;0,"C","I")</f>
        <v>I</v>
      </c>
      <c r="AF163" s="4"/>
    </row>
    <row r="164" spans="2:32" x14ac:dyDescent="0.35">
      <c r="B164">
        <v>100</v>
      </c>
      <c r="J164">
        <v>1</v>
      </c>
      <c r="Q164">
        <v>1</v>
      </c>
      <c r="W164">
        <v>1</v>
      </c>
      <c r="Y164" s="68" t="str">
        <f>IF('RAW DATA'!H164&gt;0,"C","I")</f>
        <v>C</v>
      </c>
      <c r="Z164" s="68"/>
      <c r="AA164" s="35" t="str">
        <f>IF('RAW DATA'!K164&gt;0,"C","I")</f>
        <v>I</v>
      </c>
      <c r="AB164" s="5"/>
      <c r="AC164" s="66" t="str">
        <f>IF('RAW DATA'!O164&gt;0,"C","I")</f>
        <v>C</v>
      </c>
      <c r="AD164" s="69"/>
      <c r="AE164" s="36" t="str">
        <f>IF('RAW DATA'!S164&gt;0,"C","I")</f>
        <v>C</v>
      </c>
      <c r="AF164" s="4"/>
    </row>
    <row r="165" spans="2:32" x14ac:dyDescent="0.35">
      <c r="B165">
        <v>100</v>
      </c>
      <c r="F165">
        <v>1</v>
      </c>
      <c r="I165">
        <v>1</v>
      </c>
      <c r="N165">
        <v>1</v>
      </c>
      <c r="Y165" s="68" t="str">
        <f>IF('RAW DATA'!H165&gt;0,"C","I")</f>
        <v>C</v>
      </c>
      <c r="Z165" s="68">
        <v>1</v>
      </c>
      <c r="AA165" s="35" t="str">
        <f>IF('RAW DATA'!K165&gt;0,"C","I")</f>
        <v>C</v>
      </c>
      <c r="AB165" s="5">
        <v>1</v>
      </c>
      <c r="AC165" s="66" t="str">
        <f>IF('RAW DATA'!O165&gt;0,"C","I")</f>
        <v>I</v>
      </c>
      <c r="AD165" s="69">
        <v>1</v>
      </c>
      <c r="AE165" s="36" t="str">
        <f>IF('RAW DATA'!S165&gt;0,"C","I")</f>
        <v>C</v>
      </c>
      <c r="AF165" s="4"/>
    </row>
    <row r="166" spans="2:32" x14ac:dyDescent="0.35">
      <c r="B166">
        <v>100</v>
      </c>
      <c r="F166">
        <v>1</v>
      </c>
      <c r="I166">
        <v>1</v>
      </c>
      <c r="N166">
        <v>1</v>
      </c>
      <c r="T166">
        <v>1</v>
      </c>
      <c r="Y166" s="68" t="str">
        <f>IF('RAW DATA'!H166&gt;0,"C","I")</f>
        <v>C</v>
      </c>
      <c r="Z166" s="68">
        <v>1</v>
      </c>
      <c r="AA166" s="35" t="str">
        <f>IF('RAW DATA'!K166&gt;0,"C","I")</f>
        <v>I</v>
      </c>
      <c r="AB166" s="5">
        <v>1</v>
      </c>
      <c r="AC166" s="66" t="str">
        <f>IF('RAW DATA'!O166&gt;0,"C","I")</f>
        <v>I</v>
      </c>
      <c r="AD166" s="69">
        <v>1</v>
      </c>
      <c r="AE166" s="36" t="str">
        <f>IF('RAW DATA'!S166&gt;0,"C","I")</f>
        <v>I</v>
      </c>
      <c r="AF166" s="4">
        <v>1</v>
      </c>
    </row>
    <row r="167" spans="2:32" x14ac:dyDescent="0.35">
      <c r="B167">
        <v>100</v>
      </c>
      <c r="E167">
        <v>1</v>
      </c>
      <c r="F167">
        <v>1</v>
      </c>
      <c r="N167">
        <v>1</v>
      </c>
      <c r="U167">
        <v>1</v>
      </c>
      <c r="Y167" s="68" t="str">
        <f>IF('RAW DATA'!H167&gt;0,"C","I")</f>
        <v>I</v>
      </c>
      <c r="Z167" s="68"/>
      <c r="AA167" s="35" t="str">
        <f>IF('RAW DATA'!K167&gt;0,"C","I")</f>
        <v>C</v>
      </c>
      <c r="AB167" s="5">
        <v>1</v>
      </c>
      <c r="AC167" s="66" t="str">
        <f>IF('RAW DATA'!O167&gt;0,"C","I")</f>
        <v>C</v>
      </c>
      <c r="AD167" s="69">
        <v>1</v>
      </c>
      <c r="AE167" s="36" t="str">
        <f>IF('RAW DATA'!S167&gt;0,"C","I")</f>
        <v>I</v>
      </c>
      <c r="AF167" s="4"/>
    </row>
    <row r="168" spans="2:32" x14ac:dyDescent="0.35">
      <c r="B168">
        <v>100</v>
      </c>
      <c r="F168">
        <v>1</v>
      </c>
      <c r="I168">
        <v>1</v>
      </c>
      <c r="N168">
        <v>1</v>
      </c>
      <c r="Y168" s="68" t="str">
        <f>IF('RAW DATA'!H168&gt;0,"C","I")</f>
        <v>I</v>
      </c>
      <c r="Z168" s="68">
        <v>1</v>
      </c>
      <c r="AA168" s="35" t="str">
        <f>IF('RAW DATA'!K168&gt;0,"C","I")</f>
        <v>C</v>
      </c>
      <c r="AB168" s="5">
        <v>1</v>
      </c>
      <c r="AC168" s="66" t="str">
        <f>IF('RAW DATA'!O168&gt;0,"C","I")</f>
        <v>I</v>
      </c>
      <c r="AD168" s="69">
        <v>1</v>
      </c>
      <c r="AE168" s="36" t="str">
        <f>IF('RAW DATA'!S168&gt;0,"C","I")</f>
        <v>C</v>
      </c>
      <c r="AF168" s="4"/>
    </row>
    <row r="169" spans="2:32" x14ac:dyDescent="0.35">
      <c r="B169">
        <v>100</v>
      </c>
      <c r="I169">
        <v>1</v>
      </c>
      <c r="N169">
        <v>1</v>
      </c>
      <c r="T169">
        <v>1</v>
      </c>
      <c r="Y169" s="68" t="str">
        <f>IF('RAW DATA'!H169&gt;0,"C","I")</f>
        <v>I</v>
      </c>
      <c r="Z169" s="68">
        <v>1</v>
      </c>
      <c r="AA169" s="35" t="str">
        <f>IF('RAW DATA'!K169&gt;0,"C","I")</f>
        <v>I</v>
      </c>
      <c r="AB169" s="5">
        <v>1</v>
      </c>
      <c r="AC169" s="66" t="str">
        <f>IF('RAW DATA'!O169&gt;0,"C","I")</f>
        <v>C</v>
      </c>
      <c r="AD169" s="69"/>
      <c r="AE169" s="36" t="str">
        <f>IF('RAW DATA'!S169&gt;0,"C","I")</f>
        <v>I</v>
      </c>
      <c r="AF169" s="4">
        <v>1</v>
      </c>
    </row>
    <row r="170" spans="2:32" x14ac:dyDescent="0.35">
      <c r="B170">
        <v>100</v>
      </c>
      <c r="F170">
        <v>1</v>
      </c>
      <c r="I170">
        <v>1</v>
      </c>
      <c r="N170">
        <v>1</v>
      </c>
      <c r="T170">
        <v>1</v>
      </c>
      <c r="Y170" s="68" t="str">
        <f>IF('RAW DATA'!H170&gt;0,"C","I")</f>
        <v>C</v>
      </c>
      <c r="Z170" s="68">
        <v>1</v>
      </c>
      <c r="AA170" s="35" t="str">
        <f>IF('RAW DATA'!K170&gt;0,"C","I")</f>
        <v>C</v>
      </c>
      <c r="AB170" s="5">
        <v>1</v>
      </c>
      <c r="AC170" s="66" t="str">
        <f>IF('RAW DATA'!O170&gt;0,"C","I")</f>
        <v>I</v>
      </c>
      <c r="AD170" s="69">
        <v>1</v>
      </c>
      <c r="AE170" s="36" t="str">
        <f>IF('RAW DATA'!S170&gt;0,"C","I")</f>
        <v>I</v>
      </c>
      <c r="AF170" s="4">
        <v>1</v>
      </c>
    </row>
    <row r="171" spans="2:32" x14ac:dyDescent="0.35">
      <c r="B171">
        <v>100</v>
      </c>
      <c r="F171">
        <v>1</v>
      </c>
      <c r="I171">
        <v>1</v>
      </c>
      <c r="N171">
        <v>1</v>
      </c>
      <c r="T171">
        <v>1</v>
      </c>
      <c r="Y171" s="68" t="str">
        <f>IF('RAW DATA'!H171&gt;0,"C","I")</f>
        <v>C</v>
      </c>
      <c r="Z171" s="68">
        <v>1</v>
      </c>
      <c r="AA171" s="35" t="str">
        <f>IF('RAW DATA'!K171&gt;0,"C","I")</f>
        <v>C</v>
      </c>
      <c r="AB171" s="5">
        <v>1</v>
      </c>
      <c r="AC171" s="66" t="str">
        <f>IF('RAW DATA'!O171&gt;0,"C","I")</f>
        <v>I</v>
      </c>
      <c r="AD171" s="69">
        <v>1</v>
      </c>
      <c r="AE171" s="36" t="str">
        <f>IF('RAW DATA'!S171&gt;0,"C","I")</f>
        <v>I</v>
      </c>
      <c r="AF171" s="4">
        <v>1</v>
      </c>
    </row>
    <row r="172" spans="2:32" x14ac:dyDescent="0.35">
      <c r="B172">
        <v>100</v>
      </c>
      <c r="F172">
        <v>1</v>
      </c>
      <c r="I172">
        <v>1</v>
      </c>
      <c r="T172">
        <v>1</v>
      </c>
      <c r="Y172" s="68" t="str">
        <f>IF('RAW DATA'!H172&gt;0,"C","I")</f>
        <v>C</v>
      </c>
      <c r="Z172" s="68">
        <v>1</v>
      </c>
      <c r="AA172" s="35" t="str">
        <f>IF('RAW DATA'!K172&gt;0,"C","I")</f>
        <v>C</v>
      </c>
      <c r="AB172" s="5"/>
      <c r="AC172" s="66" t="str">
        <f>IF('RAW DATA'!O172&gt;0,"C","I")</f>
        <v>C</v>
      </c>
      <c r="AD172" s="69">
        <v>1</v>
      </c>
      <c r="AE172" s="36" t="str">
        <f>IF('RAW DATA'!S172&gt;0,"C","I")</f>
        <v>I</v>
      </c>
      <c r="AF172" s="4">
        <v>1</v>
      </c>
    </row>
    <row r="173" spans="2:32" x14ac:dyDescent="0.35">
      <c r="B173">
        <v>100</v>
      </c>
      <c r="T173">
        <v>1</v>
      </c>
      <c r="Y173" s="68" t="str">
        <f>IF('RAW DATA'!H173&gt;0,"C","I")</f>
        <v>C</v>
      </c>
      <c r="Z173" s="68"/>
      <c r="AA173" s="35" t="str">
        <f>IF('RAW DATA'!K173&gt;0,"C","I")</f>
        <v>I</v>
      </c>
      <c r="AB173" s="5"/>
      <c r="AC173" s="66" t="str">
        <f>IF('RAW DATA'!O173&gt;0,"C","I")</f>
        <v>I</v>
      </c>
      <c r="AD173" s="69"/>
      <c r="AE173" s="36" t="str">
        <f>IF('RAW DATA'!S173&gt;0,"C","I")</f>
        <v>I</v>
      </c>
      <c r="AF173" s="4">
        <v>1</v>
      </c>
    </row>
    <row r="174" spans="2:32" x14ac:dyDescent="0.35">
      <c r="B174">
        <v>100</v>
      </c>
      <c r="Y174" s="68" t="str">
        <f>IF('RAW DATA'!H174&gt;0,"C","I")</f>
        <v>I</v>
      </c>
      <c r="Z174" s="68"/>
      <c r="AA174" s="35" t="str">
        <f>IF('RAW DATA'!K174&gt;0,"C","I")</f>
        <v>C</v>
      </c>
      <c r="AB174" s="5"/>
      <c r="AC174" s="66" t="str">
        <f>IF('RAW DATA'!O174&gt;0,"C","I")</f>
        <v>C</v>
      </c>
      <c r="AD174" s="69"/>
      <c r="AE174" s="36" t="str">
        <f>IF('RAW DATA'!S174&gt;0,"C","I")</f>
        <v>I</v>
      </c>
      <c r="AF174" s="4"/>
    </row>
    <row r="175" spans="2:32" x14ac:dyDescent="0.35">
      <c r="B175">
        <v>100</v>
      </c>
      <c r="F175">
        <v>1</v>
      </c>
      <c r="I175">
        <v>1</v>
      </c>
      <c r="N175">
        <v>1</v>
      </c>
      <c r="T175">
        <v>1</v>
      </c>
      <c r="Y175" s="68" t="str">
        <f>IF('RAW DATA'!H175&gt;0,"C","I")</f>
        <v>I</v>
      </c>
      <c r="Z175" s="68">
        <v>1</v>
      </c>
      <c r="AA175" s="35" t="str">
        <f>IF('RAW DATA'!K175&gt;0,"C","I")</f>
        <v>I</v>
      </c>
      <c r="AB175" s="5">
        <v>1</v>
      </c>
      <c r="AC175" s="66" t="str">
        <f>IF('RAW DATA'!O175&gt;0,"C","I")</f>
        <v>I</v>
      </c>
      <c r="AD175" s="69">
        <v>1</v>
      </c>
      <c r="AE175" s="36" t="str">
        <f>IF('RAW DATA'!S175&gt;0,"C","I")</f>
        <v>C</v>
      </c>
      <c r="AF175" s="4">
        <v>1</v>
      </c>
    </row>
    <row r="176" spans="2:32" x14ac:dyDescent="0.35">
      <c r="B176">
        <v>100</v>
      </c>
      <c r="F176">
        <v>1</v>
      </c>
      <c r="I176">
        <v>1</v>
      </c>
      <c r="N176">
        <v>1</v>
      </c>
      <c r="T176">
        <v>1</v>
      </c>
      <c r="Y176" s="68" t="str">
        <f>IF('RAW DATA'!H176&gt;0,"C","I")</f>
        <v>I</v>
      </c>
      <c r="Z176" s="68">
        <v>1</v>
      </c>
      <c r="AA176" s="35" t="str">
        <f>IF('RAW DATA'!K176&gt;0,"C","I")</f>
        <v>I</v>
      </c>
      <c r="AB176" s="5">
        <v>1</v>
      </c>
      <c r="AC176" s="66" t="str">
        <f>IF('RAW DATA'!O176&gt;0,"C","I")</f>
        <v>I</v>
      </c>
      <c r="AD176" s="69">
        <v>1</v>
      </c>
      <c r="AE176" s="36" t="str">
        <f>IF('RAW DATA'!S176&gt;0,"C","I")</f>
        <v>C</v>
      </c>
      <c r="AF176" s="4">
        <v>1</v>
      </c>
    </row>
    <row r="177" spans="2:32" x14ac:dyDescent="0.35">
      <c r="B177">
        <v>100</v>
      </c>
      <c r="I177">
        <v>1</v>
      </c>
      <c r="N177">
        <v>1</v>
      </c>
      <c r="T177">
        <v>1</v>
      </c>
      <c r="Y177" s="68" t="str">
        <f>IF('RAW DATA'!H177&gt;0,"C","I")</f>
        <v>I</v>
      </c>
      <c r="Z177" s="68">
        <v>1</v>
      </c>
      <c r="AA177" s="35" t="str">
        <f>IF('RAW DATA'!K177&gt;0,"C","I")</f>
        <v>I</v>
      </c>
      <c r="AB177" s="5">
        <v>1</v>
      </c>
      <c r="AC177" s="66" t="str">
        <f>IF('RAW DATA'!O177&gt;0,"C","I")</f>
        <v>I</v>
      </c>
      <c r="AD177" s="69"/>
      <c r="AE177" s="36" t="str">
        <f>IF('RAW DATA'!S177&gt;0,"C","I")</f>
        <v>I</v>
      </c>
      <c r="AF177" s="4">
        <v>1</v>
      </c>
    </row>
    <row r="178" spans="2:32" x14ac:dyDescent="0.35">
      <c r="B178">
        <v>100</v>
      </c>
      <c r="F178">
        <v>1</v>
      </c>
      <c r="I178">
        <v>1</v>
      </c>
      <c r="T178">
        <v>1</v>
      </c>
      <c r="Y178" s="68" t="str">
        <f>IF('RAW DATA'!H178&gt;0,"C","I")</f>
        <v>C</v>
      </c>
      <c r="Z178" s="68">
        <v>1</v>
      </c>
      <c r="AA178" s="35" t="str">
        <f>IF('RAW DATA'!K178&gt;0,"C","I")</f>
        <v>I</v>
      </c>
      <c r="AB178" s="5"/>
      <c r="AC178" s="66" t="str">
        <f>IF('RAW DATA'!O178&gt;0,"C","I")</f>
        <v>I</v>
      </c>
      <c r="AD178" s="69">
        <v>1</v>
      </c>
      <c r="AE178" s="36" t="str">
        <f>IF('RAW DATA'!S178&gt;0,"C","I")</f>
        <v>C</v>
      </c>
      <c r="AF178" s="4">
        <v>1</v>
      </c>
    </row>
    <row r="179" spans="2:32" x14ac:dyDescent="0.35">
      <c r="B179">
        <v>100</v>
      </c>
      <c r="I179">
        <v>1</v>
      </c>
      <c r="Y179" s="68" t="str">
        <f>IF('RAW DATA'!H179&gt;0,"C","I")</f>
        <v>C</v>
      </c>
      <c r="Z179" s="68">
        <v>1</v>
      </c>
      <c r="AA179" s="35" t="str">
        <f>IF('RAW DATA'!K179&gt;0,"C","I")</f>
        <v>C</v>
      </c>
      <c r="AB179" s="5"/>
      <c r="AC179" s="66" t="str">
        <f>IF('RAW DATA'!O179&gt;0,"C","I")</f>
        <v>C</v>
      </c>
      <c r="AD179" s="69"/>
      <c r="AE179" s="36" t="str">
        <f>IF('RAW DATA'!S179&gt;0,"C","I")</f>
        <v>C</v>
      </c>
      <c r="AF179" s="4"/>
    </row>
    <row r="180" spans="2:32" x14ac:dyDescent="0.35">
      <c r="B180">
        <v>100</v>
      </c>
      <c r="T180">
        <v>1</v>
      </c>
      <c r="Y180" s="68" t="str">
        <f>IF('RAW DATA'!H180&gt;0,"C","I")</f>
        <v>I</v>
      </c>
      <c r="Z180" s="68"/>
      <c r="AA180" s="35" t="str">
        <f>IF('RAW DATA'!K180&gt;0,"C","I")</f>
        <v>C</v>
      </c>
      <c r="AB180" s="5"/>
      <c r="AC180" s="66" t="str">
        <f>IF('RAW DATA'!O180&gt;0,"C","I")</f>
        <v>C</v>
      </c>
      <c r="AD180" s="69"/>
      <c r="AE180" s="36" t="str">
        <f>IF('RAW DATA'!S180&gt;0,"C","I")</f>
        <v>I</v>
      </c>
      <c r="AF180" s="4">
        <v>1</v>
      </c>
    </row>
    <row r="181" spans="2:32" x14ac:dyDescent="0.35">
      <c r="B181">
        <v>100</v>
      </c>
      <c r="F181">
        <v>1</v>
      </c>
      <c r="N181">
        <v>1</v>
      </c>
      <c r="T181">
        <v>1</v>
      </c>
      <c r="Y181" s="68" t="str">
        <f>IF('RAW DATA'!H181&gt;0,"C","I")</f>
        <v>C</v>
      </c>
      <c r="Z181" s="68"/>
      <c r="AA181" s="35" t="str">
        <f>IF('RAW DATA'!K181&gt;0,"C","I")</f>
        <v>I</v>
      </c>
      <c r="AB181" s="5">
        <v>1</v>
      </c>
      <c r="AC181" s="66" t="str">
        <f>IF('RAW DATA'!O181&gt;0,"C","I")</f>
        <v>C</v>
      </c>
      <c r="AD181" s="69">
        <v>1</v>
      </c>
      <c r="AE181" s="36" t="str">
        <f>IF('RAW DATA'!S181&gt;0,"C","I")</f>
        <v>I</v>
      </c>
      <c r="AF181" s="4">
        <v>1</v>
      </c>
    </row>
    <row r="183" spans="2:32" x14ac:dyDescent="0.35">
      <c r="B183" t="s">
        <v>284</v>
      </c>
      <c r="D183">
        <f>SUM(D2:D181)</f>
        <v>21</v>
      </c>
      <c r="E183">
        <f t="shared" ref="E183:W183" si="0">SUM(E2:E181)</f>
        <v>14</v>
      </c>
      <c r="F183" s="4">
        <f t="shared" si="0"/>
        <v>70</v>
      </c>
      <c r="G183">
        <f t="shared" si="0"/>
        <v>1</v>
      </c>
      <c r="H183">
        <f t="shared" si="0"/>
        <v>1</v>
      </c>
      <c r="I183" s="4">
        <f t="shared" si="0"/>
        <v>99</v>
      </c>
      <c r="J183">
        <f t="shared" si="0"/>
        <v>3</v>
      </c>
      <c r="K183">
        <f t="shared" si="0"/>
        <v>2</v>
      </c>
      <c r="L183">
        <f t="shared" si="0"/>
        <v>2</v>
      </c>
      <c r="M183">
        <f t="shared" si="0"/>
        <v>3</v>
      </c>
      <c r="N183" s="4">
        <f t="shared" si="0"/>
        <v>79</v>
      </c>
      <c r="O183">
        <f t="shared" si="0"/>
        <v>1</v>
      </c>
      <c r="P183">
        <f t="shared" si="0"/>
        <v>7</v>
      </c>
      <c r="Q183">
        <f t="shared" si="0"/>
        <v>15</v>
      </c>
      <c r="R183">
        <f t="shared" si="0"/>
        <v>5</v>
      </c>
      <c r="S183">
        <f t="shared" si="0"/>
        <v>1</v>
      </c>
      <c r="T183" s="4">
        <f t="shared" si="0"/>
        <v>131</v>
      </c>
      <c r="U183">
        <f t="shared" si="0"/>
        <v>13</v>
      </c>
      <c r="V183">
        <f t="shared" si="0"/>
        <v>2</v>
      </c>
      <c r="W183">
        <f t="shared" si="0"/>
        <v>12</v>
      </c>
      <c r="Y183" s="34">
        <f>COUNTIF(Y2:Y181,"C")</f>
        <v>81</v>
      </c>
      <c r="Z183" s="34">
        <f>SUMIFS(Z2:Z181,Y2:Y181,"C")</f>
        <v>42</v>
      </c>
      <c r="AA183" s="34">
        <f>COUNTIF(AA2:AA181,"C")</f>
        <v>93</v>
      </c>
      <c r="AB183" s="34">
        <f>SUMIFS(AB2:AB181,AA2:AA181,"C")</f>
        <v>39</v>
      </c>
      <c r="AC183" s="34">
        <f>COUNTIF(AC2:AC181,"C")</f>
        <v>92</v>
      </c>
      <c r="AD183" s="34">
        <f>SUMIFS(AD2:AD181,AC2:AC181,"C")</f>
        <v>36</v>
      </c>
      <c r="AE183" s="34">
        <f>COUNTIF(AE2:AE181,"C")</f>
        <v>85</v>
      </c>
      <c r="AF183" s="34">
        <f>SUMIFS(AF2:AF181,AE2:AE181,"C")</f>
        <v>60</v>
      </c>
    </row>
    <row r="184" spans="2:32" x14ac:dyDescent="0.35">
      <c r="B184" t="s">
        <v>328</v>
      </c>
      <c r="D184" s="15">
        <f>D183/180</f>
        <v>0.11666666666666667</v>
      </c>
      <c r="E184" s="15">
        <f t="shared" ref="E184:N184" si="1">E183/180</f>
        <v>7.7777777777777779E-2</v>
      </c>
      <c r="F184" s="60">
        <f t="shared" si="1"/>
        <v>0.3888888888888889</v>
      </c>
      <c r="G184" s="15">
        <f t="shared" si="1"/>
        <v>5.5555555555555558E-3</v>
      </c>
      <c r="H184" s="15">
        <f t="shared" si="1"/>
        <v>5.5555555555555558E-3</v>
      </c>
      <c r="I184" s="60">
        <f t="shared" si="1"/>
        <v>0.55000000000000004</v>
      </c>
      <c r="J184" s="15">
        <f t="shared" si="1"/>
        <v>1.6666666666666666E-2</v>
      </c>
      <c r="K184" s="15">
        <f t="shared" si="1"/>
        <v>1.1111111111111112E-2</v>
      </c>
      <c r="L184" s="15">
        <f t="shared" si="1"/>
        <v>1.1111111111111112E-2</v>
      </c>
      <c r="M184" s="15">
        <f t="shared" si="1"/>
        <v>1.6666666666666666E-2</v>
      </c>
      <c r="N184" s="60">
        <f t="shared" si="1"/>
        <v>0.43888888888888888</v>
      </c>
      <c r="O184" s="15">
        <f>O183/180</f>
        <v>5.5555555555555558E-3</v>
      </c>
      <c r="P184" s="15">
        <f t="shared" ref="P184" si="2">P183/180</f>
        <v>3.888888888888889E-2</v>
      </c>
      <c r="Q184" s="15">
        <f t="shared" ref="Q184" si="3">Q183/180</f>
        <v>8.3333333333333329E-2</v>
      </c>
      <c r="R184" s="15">
        <f t="shared" ref="R184" si="4">R183/180</f>
        <v>2.7777777777777776E-2</v>
      </c>
      <c r="S184" s="15">
        <f t="shared" ref="S184" si="5">S183/180</f>
        <v>5.5555555555555558E-3</v>
      </c>
      <c r="T184" s="60">
        <f t="shared" ref="T184" si="6">T183/180</f>
        <v>0.72777777777777775</v>
      </c>
      <c r="U184" s="15">
        <f t="shared" ref="U184" si="7">U183/180</f>
        <v>7.2222222222222215E-2</v>
      </c>
      <c r="V184" s="15">
        <f t="shared" ref="V184" si="8">V183/180</f>
        <v>1.1111111111111112E-2</v>
      </c>
      <c r="W184" s="15">
        <f t="shared" ref="W184" si="9">W183/180</f>
        <v>6.6666666666666666E-2</v>
      </c>
      <c r="Y184" s="34">
        <f>COUNTIF(Y2:Y181,"I")</f>
        <v>99</v>
      </c>
      <c r="Z184" s="34">
        <f>SUMIFS(Z2:Z181,Y2:Y181,"I")</f>
        <v>57</v>
      </c>
      <c r="AA184" s="34">
        <f>COUNTIF(AA2:AA181,"I")</f>
        <v>87</v>
      </c>
      <c r="AB184" s="34">
        <f>SUMIFS(AB2:AB181,AA2:AA181,"I")</f>
        <v>40</v>
      </c>
      <c r="AC184" s="34">
        <f>COUNTIF(AC2:AC181,"I")</f>
        <v>88</v>
      </c>
      <c r="AD184" s="34">
        <f>SUMIFS(AD2:AD181,AC2:AC181,"I")</f>
        <v>34</v>
      </c>
      <c r="AE184" s="34">
        <f>COUNTIF(AE2:AE181,"I")</f>
        <v>95</v>
      </c>
      <c r="AF184" s="34">
        <f>SUMIFS(AF2:AF181,AE2:AE181,"I")</f>
        <v>71</v>
      </c>
    </row>
    <row r="185" spans="2:32" x14ac:dyDescent="0.35">
      <c r="Z185" s="64">
        <f>Z183/Y183</f>
        <v>0.51851851851851849</v>
      </c>
      <c r="AB185" s="64">
        <f>AB183/AA183</f>
        <v>0.41935483870967744</v>
      </c>
      <c r="AD185" s="73">
        <f>AD183/AC183</f>
        <v>0.39130434782608697</v>
      </c>
      <c r="AF185" s="64">
        <f>AF183/AE183</f>
        <v>0.70588235294117652</v>
      </c>
    </row>
    <row r="186" spans="2:32" x14ac:dyDescent="0.35">
      <c r="Z186" s="64">
        <f>Z184/Y184</f>
        <v>0.5757575757575758</v>
      </c>
      <c r="AB186" s="64">
        <f>AB184/AA184</f>
        <v>0.45977011494252873</v>
      </c>
      <c r="AD186" s="73">
        <f>AD184/AC184</f>
        <v>0.38636363636363635</v>
      </c>
      <c r="AF186" s="64">
        <f>AF184/AE184</f>
        <v>0.74736842105263157</v>
      </c>
    </row>
  </sheetData>
  <autoFilter ref="B1:AF181" xr:uid="{00000000-0009-0000-0000-000001000000}">
    <filterColumn colId="23" showButton="0"/>
    <filterColumn colId="25" showButton="0"/>
    <filterColumn colId="27" showButton="0"/>
    <filterColumn colId="29" showButton="0"/>
  </autoFilter>
  <mergeCells count="4">
    <mergeCell ref="Y1:Z1"/>
    <mergeCell ref="AA1:AB1"/>
    <mergeCell ref="AC1:AD1"/>
    <mergeCell ref="AE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AC15"/>
  <sheetViews>
    <sheetView workbookViewId="0">
      <selection activeCell="F22" sqref="F22"/>
    </sheetView>
  </sheetViews>
  <sheetFormatPr baseColWidth="10" defaultColWidth="10.90625" defaultRowHeight="14.5" x14ac:dyDescent="0.35"/>
  <cols>
    <col min="1" max="1" width="13.453125" style="65" bestFit="1" customWidth="1"/>
    <col min="2" max="2" width="7.6328125" style="65" bestFit="1" customWidth="1"/>
    <col min="3" max="3" width="3.81640625" style="65" bestFit="1" customWidth="1"/>
    <col min="4" max="4" width="4.26953125" style="49" bestFit="1" customWidth="1"/>
    <col min="5" max="5" width="5.81640625" style="65" bestFit="1" customWidth="1"/>
    <col min="6" max="6" width="5.90625" style="65" bestFit="1" customWidth="1"/>
    <col min="7" max="7" width="5.453125" style="65" bestFit="1" customWidth="1"/>
    <col min="8" max="8" width="5.54296875" style="65" bestFit="1" customWidth="1"/>
    <col min="9" max="9" width="6.1796875" style="65" bestFit="1" customWidth="1"/>
    <col min="10" max="10" width="6.26953125" style="65" bestFit="1" customWidth="1"/>
    <col min="11" max="11" width="5.81640625" style="65" bestFit="1" customWidth="1"/>
    <col min="12" max="12" width="5.90625" style="65" bestFit="1" customWidth="1"/>
    <col min="13" max="13" width="5.81640625" style="65" bestFit="1" customWidth="1"/>
    <col min="14" max="14" width="5.90625" style="65" bestFit="1" customWidth="1"/>
    <col min="15" max="15" width="5.453125" style="65" bestFit="1" customWidth="1"/>
    <col min="16" max="16" width="5.54296875" style="65" bestFit="1" customWidth="1"/>
    <col min="17" max="17" width="5.453125" style="65" bestFit="1" customWidth="1"/>
    <col min="18" max="18" width="5.54296875" style="65" bestFit="1" customWidth="1"/>
    <col min="19" max="19" width="5.08984375" style="65" bestFit="1" customWidth="1"/>
    <col min="20" max="20" width="5.1796875" style="65" bestFit="1" customWidth="1"/>
    <col min="21" max="21" width="5.1796875" style="65" customWidth="1"/>
    <col min="22" max="29" width="4.26953125" style="65" bestFit="1" customWidth="1"/>
    <col min="30" max="16384" width="10.90625" style="65"/>
  </cols>
  <sheetData>
    <row r="1" spans="1:29" x14ac:dyDescent="0.35">
      <c r="E1" s="66" t="s">
        <v>4</v>
      </c>
      <c r="F1" s="65" t="s">
        <v>5</v>
      </c>
      <c r="G1" s="66" t="s">
        <v>6</v>
      </c>
      <c r="H1" s="65" t="s">
        <v>7</v>
      </c>
      <c r="I1" s="70" t="s">
        <v>8</v>
      </c>
      <c r="J1" s="65" t="s">
        <v>9</v>
      </c>
      <c r="K1" s="70" t="s">
        <v>10</v>
      </c>
      <c r="L1" s="65" t="s">
        <v>11</v>
      </c>
      <c r="M1" s="68" t="s">
        <v>12</v>
      </c>
      <c r="N1" s="65" t="s">
        <v>13</v>
      </c>
      <c r="O1" s="68" t="s">
        <v>14</v>
      </c>
      <c r="P1" s="65" t="s">
        <v>15</v>
      </c>
      <c r="Q1" s="67" t="s">
        <v>16</v>
      </c>
      <c r="R1" s="65" t="s">
        <v>17</v>
      </c>
      <c r="S1" s="67" t="s">
        <v>18</v>
      </c>
      <c r="T1" s="65" t="s">
        <v>19</v>
      </c>
      <c r="V1" s="87" t="s">
        <v>330</v>
      </c>
      <c r="W1" s="87"/>
      <c r="X1" s="87"/>
      <c r="Y1" s="87"/>
      <c r="Z1" s="87"/>
      <c r="AA1" s="87"/>
      <c r="AB1" s="87"/>
      <c r="AC1" s="87"/>
    </row>
    <row r="2" spans="1:29" s="51" customFormat="1" x14ac:dyDescent="0.35">
      <c r="A2" s="65" t="s">
        <v>284</v>
      </c>
      <c r="B2" s="51" t="s">
        <v>339</v>
      </c>
      <c r="C2" s="51">
        <v>180</v>
      </c>
      <c r="D2" s="52"/>
      <c r="E2" s="49">
        <v>81</v>
      </c>
      <c r="F2" s="49">
        <v>81</v>
      </c>
      <c r="G2" s="49">
        <v>99</v>
      </c>
      <c r="H2" s="49">
        <v>99</v>
      </c>
      <c r="I2" s="49">
        <v>93</v>
      </c>
      <c r="J2" s="49">
        <v>93</v>
      </c>
      <c r="K2" s="49">
        <v>87</v>
      </c>
      <c r="L2" s="49">
        <v>87</v>
      </c>
      <c r="M2" s="49">
        <v>92</v>
      </c>
      <c r="N2" s="49">
        <v>92</v>
      </c>
      <c r="O2" s="49">
        <v>88</v>
      </c>
      <c r="P2" s="49">
        <v>88</v>
      </c>
      <c r="Q2" s="49">
        <v>85</v>
      </c>
      <c r="R2" s="49">
        <v>85</v>
      </c>
      <c r="S2" s="49">
        <v>95</v>
      </c>
      <c r="T2" s="49">
        <v>95</v>
      </c>
      <c r="V2" s="86" t="s">
        <v>314</v>
      </c>
      <c r="W2" s="86"/>
      <c r="X2" s="86"/>
      <c r="Y2" s="86"/>
      <c r="Z2" s="85" t="s">
        <v>315</v>
      </c>
      <c r="AA2" s="85"/>
      <c r="AB2" s="85"/>
      <c r="AC2" s="85"/>
    </row>
    <row r="3" spans="1:29" x14ac:dyDescent="0.35">
      <c r="B3" s="65" t="s">
        <v>340</v>
      </c>
      <c r="E3" s="37">
        <v>2.4249999999999998</v>
      </c>
      <c r="F3" s="38">
        <v>1.8518518518518519</v>
      </c>
      <c r="G3" s="39">
        <v>4.7171717171717171</v>
      </c>
      <c r="H3" s="40">
        <v>4.2929292929292933</v>
      </c>
      <c r="I3" s="41">
        <v>2.3010752688172045</v>
      </c>
      <c r="J3" s="38">
        <v>2.161290322580645</v>
      </c>
      <c r="K3" s="42">
        <v>4.9655172413793105</v>
      </c>
      <c r="L3" s="40">
        <v>4.7701149425287355</v>
      </c>
      <c r="M3" s="43">
        <v>3.3804347826086958</v>
      </c>
      <c r="N3" s="38">
        <v>3.3695652173913042</v>
      </c>
      <c r="O3" s="44">
        <v>3.4545454545454546</v>
      </c>
      <c r="P3" s="40">
        <v>3.3295454545454546</v>
      </c>
      <c r="Q3" s="45">
        <v>3.5882352941176472</v>
      </c>
      <c r="R3" s="38">
        <v>3.7647058823529411</v>
      </c>
      <c r="S3" s="46">
        <v>3.9789473684210526</v>
      </c>
      <c r="T3" s="40">
        <v>3.9684210526315788</v>
      </c>
      <c r="U3" s="47"/>
      <c r="V3" s="72" t="s">
        <v>38</v>
      </c>
      <c r="W3" s="72" t="s">
        <v>336</v>
      </c>
      <c r="X3" s="72" t="s">
        <v>337</v>
      </c>
      <c r="Y3" s="72" t="s">
        <v>338</v>
      </c>
      <c r="Z3" s="70" t="s">
        <v>38</v>
      </c>
      <c r="AA3" s="70" t="s">
        <v>336</v>
      </c>
      <c r="AB3" s="70" t="s">
        <v>337</v>
      </c>
      <c r="AC3" s="70" t="s">
        <v>338</v>
      </c>
    </row>
    <row r="4" spans="1:29" x14ac:dyDescent="0.35"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V4" s="48">
        <v>0.1728395061728395</v>
      </c>
      <c r="W4" s="48">
        <v>0.19354838709677419</v>
      </c>
      <c r="X4" s="48">
        <v>0.15217391304347827</v>
      </c>
      <c r="Y4" s="48">
        <v>0.31764705882352939</v>
      </c>
      <c r="Z4" s="48">
        <v>0.27272727272727271</v>
      </c>
      <c r="AA4" s="48">
        <v>0.12643678160919541</v>
      </c>
      <c r="AB4" s="48">
        <v>0.26136363636363635</v>
      </c>
      <c r="AC4" s="48">
        <v>0.4631578947368421</v>
      </c>
    </row>
    <row r="5" spans="1:29" x14ac:dyDescent="0.35">
      <c r="A5" s="65" t="s">
        <v>286</v>
      </c>
      <c r="B5" s="65" t="s">
        <v>285</v>
      </c>
      <c r="C5" s="65">
        <v>147</v>
      </c>
      <c r="D5" s="50">
        <f>C5/180</f>
        <v>0.81666666666666665</v>
      </c>
      <c r="E5" s="37">
        <v>2.274193548387097</v>
      </c>
      <c r="F5" s="38">
        <v>1.7619047619047619</v>
      </c>
      <c r="G5" s="39">
        <v>4.6785714285714288</v>
      </c>
      <c r="H5" s="40">
        <v>4.2857142857142856</v>
      </c>
      <c r="I5" s="41">
        <v>2.2820512820512819</v>
      </c>
      <c r="J5" s="38">
        <v>2.0897435897435899</v>
      </c>
      <c r="K5" s="42">
        <v>5.0144927536231885</v>
      </c>
      <c r="L5" s="40">
        <v>4.9275362318840576</v>
      </c>
    </row>
    <row r="6" spans="1:29" x14ac:dyDescent="0.35">
      <c r="B6" s="65" t="s">
        <v>287</v>
      </c>
      <c r="C6" s="65">
        <v>33</v>
      </c>
      <c r="D6" s="50">
        <f>C6/180</f>
        <v>0.18333333333333332</v>
      </c>
      <c r="E6" s="37">
        <v>2.9444444444444446</v>
      </c>
      <c r="F6" s="38">
        <v>2.1666666666666665</v>
      </c>
      <c r="G6" s="39">
        <v>4.9333333333333336</v>
      </c>
      <c r="H6" s="40">
        <v>4.333333333333333</v>
      </c>
      <c r="I6" s="41">
        <v>2.4</v>
      </c>
      <c r="J6" s="38">
        <v>2.5333333333333332</v>
      </c>
      <c r="K6" s="42">
        <v>4.7777777777777777</v>
      </c>
      <c r="L6" s="40">
        <v>4.166666666666667</v>
      </c>
      <c r="V6" s="48"/>
      <c r="W6" s="48"/>
      <c r="X6" s="48"/>
      <c r="Y6" s="48"/>
      <c r="Z6" s="48"/>
      <c r="AA6" s="48"/>
      <c r="AB6" s="48"/>
      <c r="AC6" s="48"/>
    </row>
    <row r="7" spans="1:29" x14ac:dyDescent="0.35">
      <c r="E7" s="54"/>
      <c r="F7" s="54"/>
      <c r="G7" s="54"/>
      <c r="H7" s="54"/>
      <c r="I7" s="54"/>
      <c r="J7" s="54"/>
      <c r="K7" s="54"/>
      <c r="L7" s="54"/>
    </row>
    <row r="8" spans="1:29" x14ac:dyDescent="0.35">
      <c r="B8" s="65" t="s">
        <v>289</v>
      </c>
      <c r="C8" s="65">
        <v>116</v>
      </c>
      <c r="D8" s="50">
        <f t="shared" ref="D8:D15" si="0">C8/180</f>
        <v>0.64444444444444449</v>
      </c>
      <c r="E8" s="37">
        <v>2.3181818181818183</v>
      </c>
      <c r="F8" s="38">
        <v>1.8</v>
      </c>
      <c r="G8" s="39">
        <v>4.6901408450704229</v>
      </c>
      <c r="H8" s="40">
        <v>4.394366197183099</v>
      </c>
      <c r="I8" s="41">
        <v>2.1551724137931036</v>
      </c>
      <c r="J8" s="38">
        <v>2.0344827586206895</v>
      </c>
      <c r="K8" s="42">
        <v>5.1206896551724137</v>
      </c>
      <c r="L8" s="40">
        <v>5.0172413793103452</v>
      </c>
      <c r="V8" s="48"/>
      <c r="W8" s="48"/>
      <c r="X8" s="48"/>
      <c r="Y8" s="48"/>
      <c r="Z8" s="48"/>
      <c r="AA8" s="48"/>
      <c r="AB8" s="48"/>
      <c r="AC8" s="48"/>
    </row>
    <row r="9" spans="1:29" x14ac:dyDescent="0.35">
      <c r="B9" s="65" t="s">
        <v>290</v>
      </c>
      <c r="C9" s="65">
        <v>64</v>
      </c>
      <c r="D9" s="50">
        <f t="shared" si="0"/>
        <v>0.35555555555555557</v>
      </c>
      <c r="E9" s="37">
        <v>2.5555555555555554</v>
      </c>
      <c r="F9" s="38">
        <v>1.9166666666666667</v>
      </c>
      <c r="G9" s="39">
        <v>4.7857142857142856</v>
      </c>
      <c r="H9" s="40">
        <v>4.0357142857142856</v>
      </c>
      <c r="I9" s="41">
        <v>2.5428571428571427</v>
      </c>
      <c r="J9" s="38">
        <v>2.3714285714285714</v>
      </c>
      <c r="K9" s="42">
        <v>4.6551724137931032</v>
      </c>
      <c r="L9" s="40">
        <v>4.2758620689655169</v>
      </c>
      <c r="V9" s="48"/>
      <c r="W9" s="48"/>
      <c r="X9" s="48"/>
      <c r="Y9" s="48"/>
      <c r="Z9" s="48"/>
      <c r="AA9" s="48"/>
      <c r="AB9" s="48"/>
      <c r="AC9" s="48"/>
    </row>
    <row r="11" spans="1:29" x14ac:dyDescent="0.35">
      <c r="A11" s="65" t="s">
        <v>291</v>
      </c>
      <c r="B11" s="65" t="s">
        <v>285</v>
      </c>
      <c r="C11" s="65">
        <v>135</v>
      </c>
      <c r="D11" s="50">
        <f t="shared" si="0"/>
        <v>0.75</v>
      </c>
      <c r="M11" s="43">
        <v>3.2739726027397262</v>
      </c>
      <c r="N11" s="38">
        <v>3.2876712328767121</v>
      </c>
      <c r="O11" s="44">
        <v>3.629032258064516</v>
      </c>
      <c r="P11" s="40">
        <v>3.5</v>
      </c>
      <c r="Q11" s="45">
        <v>3.5396825396825395</v>
      </c>
      <c r="R11" s="38">
        <v>3.5873015873015874</v>
      </c>
      <c r="S11" s="46">
        <v>4.0555555555555554</v>
      </c>
      <c r="T11" s="40">
        <v>4</v>
      </c>
      <c r="V11" s="48"/>
      <c r="W11" s="48"/>
      <c r="X11" s="48"/>
      <c r="Y11" s="48"/>
      <c r="Z11" s="48"/>
      <c r="AA11" s="48"/>
      <c r="AB11" s="48"/>
      <c r="AC11" s="48"/>
    </row>
    <row r="12" spans="1:29" x14ac:dyDescent="0.35">
      <c r="B12" s="65" t="s">
        <v>287</v>
      </c>
      <c r="C12" s="65">
        <v>45</v>
      </c>
      <c r="D12" s="50">
        <f t="shared" si="0"/>
        <v>0.25</v>
      </c>
      <c r="M12" s="43">
        <v>3.7894736842105261</v>
      </c>
      <c r="N12" s="38">
        <v>3.6842105263157894</v>
      </c>
      <c r="O12" s="44">
        <v>3.0384615384615383</v>
      </c>
      <c r="P12" s="40">
        <v>2.9230769230769229</v>
      </c>
      <c r="Q12" s="45">
        <v>3.7272727272727271</v>
      </c>
      <c r="R12" s="38">
        <v>4.2727272727272725</v>
      </c>
      <c r="S12" s="46">
        <v>3.7391304347826089</v>
      </c>
      <c r="T12" s="40">
        <v>3.8695652173913042</v>
      </c>
      <c r="V12" s="48"/>
      <c r="W12" s="48"/>
      <c r="X12" s="48"/>
      <c r="Y12" s="48"/>
      <c r="Z12" s="48"/>
      <c r="AA12" s="48"/>
      <c r="AB12" s="48"/>
      <c r="AC12" s="48"/>
    </row>
    <row r="14" spans="1:29" x14ac:dyDescent="0.35">
      <c r="B14" s="65" t="s">
        <v>292</v>
      </c>
      <c r="C14" s="65">
        <v>144</v>
      </c>
      <c r="D14" s="50">
        <f t="shared" si="0"/>
        <v>0.8</v>
      </c>
      <c r="M14" s="43">
        <v>3.3378378378378377</v>
      </c>
      <c r="N14" s="38">
        <v>3.3378378378378377</v>
      </c>
      <c r="O14" s="44">
        <v>3.4571428571428573</v>
      </c>
      <c r="P14" s="40">
        <v>3.4</v>
      </c>
      <c r="Q14" s="45">
        <v>3.5294117647058822</v>
      </c>
      <c r="R14" s="38">
        <v>3.7058823529411766</v>
      </c>
      <c r="S14" s="46">
        <v>3.9078947368421053</v>
      </c>
      <c r="T14" s="40">
        <v>3.8684210526315788</v>
      </c>
      <c r="V14" s="48"/>
      <c r="W14" s="48"/>
      <c r="X14" s="48"/>
      <c r="Y14" s="48"/>
      <c r="Z14" s="48"/>
      <c r="AA14" s="48"/>
      <c r="AB14" s="48"/>
      <c r="AC14" s="48"/>
    </row>
    <row r="15" spans="1:29" x14ac:dyDescent="0.35">
      <c r="B15" s="65" t="s">
        <v>290</v>
      </c>
      <c r="C15" s="65">
        <v>36</v>
      </c>
      <c r="D15" s="50">
        <f t="shared" si="0"/>
        <v>0.2</v>
      </c>
      <c r="M15" s="43">
        <v>3.5555555555555554</v>
      </c>
      <c r="N15" s="38">
        <v>3.5</v>
      </c>
      <c r="O15" s="44">
        <v>3.4444444444444446</v>
      </c>
      <c r="P15" s="40">
        <v>3.0555555555555554</v>
      </c>
      <c r="Q15" s="45">
        <v>3.8235294117647061</v>
      </c>
      <c r="R15" s="38">
        <v>4</v>
      </c>
      <c r="S15" s="46">
        <v>4.2631578947368425</v>
      </c>
      <c r="T15" s="40">
        <v>4.3684210526315788</v>
      </c>
      <c r="V15" s="48"/>
      <c r="W15" s="48"/>
      <c r="X15" s="48"/>
      <c r="Y15" s="48"/>
      <c r="Z15" s="48"/>
      <c r="AA15" s="48"/>
      <c r="AB15" s="48"/>
      <c r="AC15" s="48"/>
    </row>
  </sheetData>
  <mergeCells count="3">
    <mergeCell ref="V2:Y2"/>
    <mergeCell ref="Z2:AC2"/>
    <mergeCell ref="V1:AC1"/>
  </mergeCells>
  <pageMargins left="0.25" right="0.25" top="0.75" bottom="0.75" header="0.3" footer="0.3"/>
  <pageSetup paperSize="9" scale="8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88"/>
  <sheetViews>
    <sheetView tabSelected="1" topLeftCell="A33" zoomScale="50" zoomScaleNormal="50" workbookViewId="0">
      <selection activeCell="M49" sqref="M49"/>
    </sheetView>
  </sheetViews>
  <sheetFormatPr baseColWidth="10" defaultColWidth="10.90625" defaultRowHeight="14.5" x14ac:dyDescent="0.35"/>
  <cols>
    <col min="1" max="1" width="6.81640625" style="54" bestFit="1" customWidth="1"/>
    <col min="2" max="2" width="14.08984375" style="54" bestFit="1" customWidth="1"/>
    <col min="3" max="3" width="15.453125" style="54" bestFit="1" customWidth="1"/>
    <col min="4" max="4" width="15.08984375" style="54" bestFit="1" customWidth="1"/>
    <col min="5" max="5" width="8.08984375" style="54" bestFit="1" customWidth="1"/>
    <col min="6" max="6" width="10.90625" style="54"/>
    <col min="7" max="7" width="14.08984375" style="54" bestFit="1" customWidth="1"/>
    <col min="8" max="8" width="15.453125" style="54" bestFit="1" customWidth="1"/>
    <col min="9" max="9" width="15.08984375" style="54" bestFit="1" customWidth="1"/>
    <col min="10" max="10" width="8.08984375" style="54" bestFit="1" customWidth="1"/>
    <col min="11" max="16384" width="10.90625" style="54"/>
  </cols>
  <sheetData>
    <row r="1" spans="1:10" x14ac:dyDescent="0.35">
      <c r="A1" s="74" t="s">
        <v>309</v>
      </c>
    </row>
    <row r="3" spans="1:10" ht="15.5" x14ac:dyDescent="0.35">
      <c r="A3" s="54" t="s">
        <v>318</v>
      </c>
      <c r="C3" s="88" t="s">
        <v>317</v>
      </c>
      <c r="D3" s="88"/>
      <c r="E3" s="88"/>
      <c r="H3" s="88" t="s">
        <v>319</v>
      </c>
      <c r="I3" s="88"/>
      <c r="J3" s="88"/>
    </row>
    <row r="4" spans="1:10" x14ac:dyDescent="0.35">
      <c r="C4" s="55" t="s">
        <v>314</v>
      </c>
      <c r="D4" s="55" t="s">
        <v>315</v>
      </c>
      <c r="E4" s="58" t="s">
        <v>316</v>
      </c>
      <c r="H4" s="55" t="s">
        <v>314</v>
      </c>
      <c r="I4" s="55" t="s">
        <v>315</v>
      </c>
      <c r="J4" s="58" t="s">
        <v>316</v>
      </c>
    </row>
    <row r="5" spans="1:10" x14ac:dyDescent="0.35">
      <c r="B5" s="54" t="s">
        <v>310</v>
      </c>
      <c r="C5" s="54">
        <v>2.4</v>
      </c>
      <c r="D5" s="54">
        <v>4.7</v>
      </c>
      <c r="E5" s="56">
        <f>C5-D5</f>
        <v>-2.3000000000000003</v>
      </c>
      <c r="G5" s="54" t="s">
        <v>310</v>
      </c>
      <c r="H5" s="54">
        <v>1.9</v>
      </c>
      <c r="I5" s="54">
        <v>4.3</v>
      </c>
      <c r="J5" s="56">
        <f>H5-I5</f>
        <v>-2.4</v>
      </c>
    </row>
    <row r="6" spans="1:10" x14ac:dyDescent="0.35">
      <c r="B6" s="54" t="s">
        <v>311</v>
      </c>
      <c r="C6" s="54">
        <v>2.2999999999999998</v>
      </c>
      <c r="D6" s="54">
        <v>5</v>
      </c>
      <c r="E6" s="56">
        <f t="shared" ref="E6:E8" si="0">C6-D6</f>
        <v>-2.7</v>
      </c>
      <c r="G6" s="54" t="s">
        <v>311</v>
      </c>
      <c r="H6" s="54">
        <v>2.2000000000000002</v>
      </c>
      <c r="I6" s="54">
        <v>4.8</v>
      </c>
      <c r="J6" s="56">
        <f t="shared" ref="J6:J8" si="1">H6-I6</f>
        <v>-2.5999999999999996</v>
      </c>
    </row>
    <row r="7" spans="1:10" x14ac:dyDescent="0.35">
      <c r="B7" s="54" t="s">
        <v>312</v>
      </c>
      <c r="C7" s="54">
        <v>3.4</v>
      </c>
      <c r="D7" s="54">
        <v>3.5</v>
      </c>
      <c r="E7" s="56">
        <f t="shared" si="0"/>
        <v>-0.10000000000000009</v>
      </c>
      <c r="G7" s="54" t="s">
        <v>312</v>
      </c>
      <c r="H7" s="54">
        <v>3.4</v>
      </c>
      <c r="I7" s="54">
        <v>3.3</v>
      </c>
      <c r="J7" s="57">
        <f t="shared" si="1"/>
        <v>0.10000000000000009</v>
      </c>
    </row>
    <row r="8" spans="1:10" x14ac:dyDescent="0.35">
      <c r="B8" s="54" t="s">
        <v>313</v>
      </c>
      <c r="C8" s="54">
        <v>3.6</v>
      </c>
      <c r="D8" s="54">
        <v>4</v>
      </c>
      <c r="E8" s="56">
        <f t="shared" si="0"/>
        <v>-0.39999999999999991</v>
      </c>
      <c r="G8" s="54" t="s">
        <v>313</v>
      </c>
      <c r="H8" s="54">
        <v>3.8</v>
      </c>
      <c r="I8" s="54">
        <v>4</v>
      </c>
      <c r="J8" s="56">
        <f t="shared" si="1"/>
        <v>-0.20000000000000018</v>
      </c>
    </row>
    <row r="12" spans="1:10" ht="15.5" x14ac:dyDescent="0.35">
      <c r="A12" s="54" t="s">
        <v>320</v>
      </c>
      <c r="C12" s="88" t="s">
        <v>317</v>
      </c>
      <c r="D12" s="88"/>
      <c r="E12" s="88"/>
      <c r="H12" s="88" t="s">
        <v>319</v>
      </c>
      <c r="I12" s="88"/>
      <c r="J12" s="88"/>
    </row>
    <row r="13" spans="1:10" x14ac:dyDescent="0.35">
      <c r="B13" s="55"/>
      <c r="C13" s="55" t="s">
        <v>321</v>
      </c>
      <c r="D13" s="55" t="s">
        <v>322</v>
      </c>
      <c r="E13" s="53" t="s">
        <v>316</v>
      </c>
      <c r="H13" s="55" t="s">
        <v>321</v>
      </c>
      <c r="I13" s="55" t="s">
        <v>322</v>
      </c>
      <c r="J13" s="53" t="s">
        <v>316</v>
      </c>
    </row>
    <row r="14" spans="1:10" x14ac:dyDescent="0.35">
      <c r="B14" s="54" t="s">
        <v>310</v>
      </c>
      <c r="C14" s="54">
        <v>2.2999999999999998</v>
      </c>
      <c r="D14" s="54">
        <v>2.9</v>
      </c>
      <c r="E14" s="56">
        <f>C14-D14</f>
        <v>-0.60000000000000009</v>
      </c>
      <c r="G14" s="54" t="s">
        <v>310</v>
      </c>
      <c r="H14" s="54">
        <v>1.8</v>
      </c>
      <c r="I14" s="54">
        <v>2.2000000000000002</v>
      </c>
      <c r="J14" s="56">
        <f>H14-I14</f>
        <v>-0.40000000000000013</v>
      </c>
    </row>
    <row r="15" spans="1:10" x14ac:dyDescent="0.35">
      <c r="B15" s="54" t="s">
        <v>311</v>
      </c>
      <c r="C15" s="54">
        <v>2.2999999999999998</v>
      </c>
      <c r="D15" s="54">
        <v>2.4</v>
      </c>
      <c r="E15" s="56">
        <f t="shared" ref="E15:E17" si="2">C15-D15</f>
        <v>-0.10000000000000009</v>
      </c>
      <c r="G15" s="54" t="s">
        <v>311</v>
      </c>
      <c r="H15" s="54">
        <v>2.1</v>
      </c>
      <c r="I15" s="54">
        <v>2.5</v>
      </c>
      <c r="J15" s="56">
        <f t="shared" ref="J15:J17" si="3">H15-I15</f>
        <v>-0.39999999999999991</v>
      </c>
    </row>
    <row r="16" spans="1:10" x14ac:dyDescent="0.35">
      <c r="B16" s="54" t="s">
        <v>312</v>
      </c>
      <c r="C16" s="54">
        <v>3.3</v>
      </c>
      <c r="D16" s="54">
        <v>3.8</v>
      </c>
      <c r="E16" s="56">
        <f t="shared" si="2"/>
        <v>-0.5</v>
      </c>
      <c r="G16" s="54" t="s">
        <v>312</v>
      </c>
      <c r="H16" s="54">
        <v>3.3</v>
      </c>
      <c r="I16" s="54">
        <v>3.7</v>
      </c>
      <c r="J16" s="56">
        <f t="shared" si="3"/>
        <v>-0.40000000000000036</v>
      </c>
    </row>
    <row r="17" spans="1:10" x14ac:dyDescent="0.35">
      <c r="B17" s="54" t="s">
        <v>313</v>
      </c>
      <c r="C17" s="54">
        <v>3.5</v>
      </c>
      <c r="D17" s="54">
        <v>3.7</v>
      </c>
      <c r="E17" s="56">
        <f t="shared" si="2"/>
        <v>-0.20000000000000018</v>
      </c>
      <c r="G17" s="54" t="s">
        <v>313</v>
      </c>
      <c r="H17" s="54">
        <v>3.6</v>
      </c>
      <c r="I17" s="54">
        <v>4.3</v>
      </c>
      <c r="J17" s="56">
        <f t="shared" si="3"/>
        <v>-0.69999999999999973</v>
      </c>
    </row>
    <row r="19" spans="1:10" ht="15.5" x14ac:dyDescent="0.35">
      <c r="A19" s="54" t="s">
        <v>320</v>
      </c>
      <c r="C19" s="88" t="s">
        <v>317</v>
      </c>
      <c r="D19" s="88"/>
      <c r="E19" s="88"/>
      <c r="H19" s="88" t="s">
        <v>319</v>
      </c>
      <c r="I19" s="88"/>
      <c r="J19" s="88"/>
    </row>
    <row r="20" spans="1:10" x14ac:dyDescent="0.35">
      <c r="B20" s="55"/>
      <c r="C20" s="59" t="s">
        <v>325</v>
      </c>
      <c r="D20" s="59" t="s">
        <v>326</v>
      </c>
      <c r="E20" s="53" t="s">
        <v>316</v>
      </c>
      <c r="H20" s="59" t="s">
        <v>325</v>
      </c>
      <c r="I20" s="59" t="s">
        <v>326</v>
      </c>
      <c r="J20" s="53" t="s">
        <v>316</v>
      </c>
    </row>
    <row r="21" spans="1:10" x14ac:dyDescent="0.35">
      <c r="B21" s="54" t="s">
        <v>310</v>
      </c>
      <c r="C21" s="54">
        <v>2.2999999999999998</v>
      </c>
      <c r="D21" s="54">
        <v>2.6</v>
      </c>
      <c r="E21" s="56">
        <f>C21-D21</f>
        <v>-0.30000000000000027</v>
      </c>
      <c r="G21" s="54" t="s">
        <v>310</v>
      </c>
      <c r="H21" s="54">
        <v>1.8</v>
      </c>
      <c r="I21" s="54">
        <v>1.9</v>
      </c>
      <c r="J21" s="56">
        <f>H21-I21</f>
        <v>-9.9999999999999867E-2</v>
      </c>
    </row>
    <row r="22" spans="1:10" x14ac:dyDescent="0.35">
      <c r="B22" s="54" t="s">
        <v>311</v>
      </c>
      <c r="C22" s="54">
        <v>2.2000000000000002</v>
      </c>
      <c r="D22" s="54">
        <v>2.5</v>
      </c>
      <c r="E22" s="56">
        <f t="shared" ref="E22:E24" si="4">C22-D22</f>
        <v>-0.29999999999999982</v>
      </c>
      <c r="G22" s="54" t="s">
        <v>311</v>
      </c>
      <c r="H22" s="54">
        <v>2</v>
      </c>
      <c r="I22" s="54">
        <v>2.4</v>
      </c>
      <c r="J22" s="56">
        <f t="shared" ref="J22:J24" si="5">H22-I22</f>
        <v>-0.39999999999999991</v>
      </c>
    </row>
    <row r="23" spans="1:10" x14ac:dyDescent="0.35">
      <c r="B23" s="54" t="s">
        <v>312</v>
      </c>
      <c r="C23" s="54">
        <v>3.3</v>
      </c>
      <c r="D23" s="54">
        <v>3.6</v>
      </c>
      <c r="E23" s="56">
        <f t="shared" si="4"/>
        <v>-0.30000000000000027</v>
      </c>
      <c r="G23" s="54" t="s">
        <v>312</v>
      </c>
      <c r="H23" s="54">
        <v>3.3</v>
      </c>
      <c r="I23" s="54">
        <v>3.5</v>
      </c>
      <c r="J23" s="56">
        <f t="shared" si="5"/>
        <v>-0.20000000000000018</v>
      </c>
    </row>
    <row r="24" spans="1:10" x14ac:dyDescent="0.35">
      <c r="B24" s="54" t="s">
        <v>313</v>
      </c>
      <c r="C24" s="54">
        <v>3.5</v>
      </c>
      <c r="D24" s="54">
        <v>3.8</v>
      </c>
      <c r="E24" s="56">
        <f t="shared" si="4"/>
        <v>-0.29999999999999982</v>
      </c>
      <c r="G24" s="54" t="s">
        <v>313</v>
      </c>
      <c r="H24" s="54">
        <v>3.7</v>
      </c>
      <c r="I24" s="54">
        <v>4</v>
      </c>
      <c r="J24" s="56">
        <f t="shared" si="5"/>
        <v>-0.29999999999999982</v>
      </c>
    </row>
    <row r="28" spans="1:10" ht="15.5" x14ac:dyDescent="0.35">
      <c r="A28" s="54" t="s">
        <v>323</v>
      </c>
      <c r="C28" s="88" t="s">
        <v>317</v>
      </c>
      <c r="D28" s="88"/>
      <c r="E28" s="88"/>
      <c r="H28" s="88" t="s">
        <v>319</v>
      </c>
      <c r="I28" s="88"/>
      <c r="J28" s="88"/>
    </row>
    <row r="29" spans="1:10" x14ac:dyDescent="0.35">
      <c r="B29" s="55"/>
      <c r="C29" s="55" t="s">
        <v>321</v>
      </c>
      <c r="D29" s="55" t="s">
        <v>322</v>
      </c>
      <c r="E29" s="53" t="s">
        <v>316</v>
      </c>
      <c r="H29" s="55" t="s">
        <v>321</v>
      </c>
      <c r="I29" s="55" t="s">
        <v>322</v>
      </c>
      <c r="J29" s="53" t="s">
        <v>316</v>
      </c>
    </row>
    <row r="30" spans="1:10" x14ac:dyDescent="0.35">
      <c r="B30" s="54" t="s">
        <v>310</v>
      </c>
      <c r="C30" s="54">
        <v>4.7</v>
      </c>
      <c r="D30" s="54">
        <v>4.9000000000000004</v>
      </c>
      <c r="E30" s="57">
        <f>C30-D30</f>
        <v>-0.20000000000000018</v>
      </c>
      <c r="G30" s="54" t="s">
        <v>310</v>
      </c>
      <c r="H30" s="54">
        <v>4.3</v>
      </c>
      <c r="I30" s="54">
        <v>4.3</v>
      </c>
      <c r="J30" s="57">
        <f>H30-I30</f>
        <v>0</v>
      </c>
    </row>
    <row r="31" spans="1:10" x14ac:dyDescent="0.35">
      <c r="B31" s="54" t="s">
        <v>311</v>
      </c>
      <c r="C31" s="54">
        <v>5</v>
      </c>
      <c r="D31" s="54">
        <v>4.8</v>
      </c>
      <c r="E31" s="56">
        <f t="shared" ref="E31:E33" si="6">C31-D31</f>
        <v>0.20000000000000018</v>
      </c>
      <c r="G31" s="54" t="s">
        <v>311</v>
      </c>
      <c r="H31" s="54">
        <v>4.9000000000000004</v>
      </c>
      <c r="I31" s="54">
        <v>4.2</v>
      </c>
      <c r="J31" s="56">
        <f t="shared" ref="J31:J33" si="7">H31-I31</f>
        <v>0.70000000000000018</v>
      </c>
    </row>
    <row r="32" spans="1:10" x14ac:dyDescent="0.35">
      <c r="B32" s="54" t="s">
        <v>312</v>
      </c>
      <c r="C32" s="54">
        <v>3.6</v>
      </c>
      <c r="D32" s="54">
        <v>3</v>
      </c>
      <c r="E32" s="56">
        <f t="shared" si="6"/>
        <v>0.60000000000000009</v>
      </c>
      <c r="G32" s="54" t="s">
        <v>312</v>
      </c>
      <c r="H32" s="54">
        <v>3.5</v>
      </c>
      <c r="I32" s="54">
        <v>2.9</v>
      </c>
      <c r="J32" s="56">
        <f t="shared" si="7"/>
        <v>0.60000000000000009</v>
      </c>
    </row>
    <row r="33" spans="1:10" x14ac:dyDescent="0.35">
      <c r="B33" s="54" t="s">
        <v>313</v>
      </c>
      <c r="C33" s="54">
        <v>4.0999999999999996</v>
      </c>
      <c r="D33" s="54">
        <v>3.7</v>
      </c>
      <c r="E33" s="56">
        <f t="shared" si="6"/>
        <v>0.39999999999999947</v>
      </c>
      <c r="G33" s="54" t="s">
        <v>313</v>
      </c>
      <c r="H33" s="54">
        <v>4</v>
      </c>
      <c r="I33" s="54">
        <v>3.9</v>
      </c>
      <c r="J33" s="56">
        <f t="shared" si="7"/>
        <v>0.10000000000000009</v>
      </c>
    </row>
    <row r="35" spans="1:10" ht="15.5" x14ac:dyDescent="0.35">
      <c r="A35" s="54" t="s">
        <v>323</v>
      </c>
      <c r="C35" s="88" t="s">
        <v>317</v>
      </c>
      <c r="D35" s="88"/>
      <c r="E35" s="88"/>
      <c r="H35" s="88" t="s">
        <v>319</v>
      </c>
      <c r="I35" s="88"/>
      <c r="J35" s="88"/>
    </row>
    <row r="36" spans="1:10" x14ac:dyDescent="0.35">
      <c r="B36" s="55"/>
      <c r="C36" s="59" t="s">
        <v>325</v>
      </c>
      <c r="D36" s="59" t="s">
        <v>326</v>
      </c>
      <c r="E36" s="53" t="s">
        <v>316</v>
      </c>
      <c r="H36" s="59" t="s">
        <v>325</v>
      </c>
      <c r="I36" s="59" t="s">
        <v>326</v>
      </c>
      <c r="J36" s="53" t="s">
        <v>316</v>
      </c>
    </row>
    <row r="37" spans="1:10" x14ac:dyDescent="0.35">
      <c r="B37" s="54" t="s">
        <v>310</v>
      </c>
      <c r="C37" s="54">
        <v>4.7</v>
      </c>
      <c r="D37" s="54">
        <v>4.8</v>
      </c>
      <c r="E37" s="57">
        <f>C37-D37</f>
        <v>-9.9999999999999645E-2</v>
      </c>
      <c r="G37" s="54" t="s">
        <v>310</v>
      </c>
      <c r="H37" s="54">
        <v>4.4000000000000004</v>
      </c>
      <c r="I37" s="54">
        <v>4</v>
      </c>
      <c r="J37" s="56">
        <f>H37-I37</f>
        <v>0.40000000000000036</v>
      </c>
    </row>
    <row r="38" spans="1:10" x14ac:dyDescent="0.35">
      <c r="B38" s="54" t="s">
        <v>311</v>
      </c>
      <c r="C38" s="54">
        <v>5.0999999999999996</v>
      </c>
      <c r="D38" s="54">
        <v>4.7</v>
      </c>
      <c r="E38" s="56">
        <f t="shared" ref="E38:E40" si="8">C38-D38</f>
        <v>0.39999999999999947</v>
      </c>
      <c r="G38" s="54" t="s">
        <v>311</v>
      </c>
      <c r="H38" s="54">
        <v>5</v>
      </c>
      <c r="I38" s="54">
        <v>4.3</v>
      </c>
      <c r="J38" s="56">
        <f t="shared" ref="J38:J40" si="9">H38-I38</f>
        <v>0.70000000000000018</v>
      </c>
    </row>
    <row r="39" spans="1:10" x14ac:dyDescent="0.35">
      <c r="B39" s="54" t="s">
        <v>312</v>
      </c>
      <c r="C39" s="54">
        <v>3.5</v>
      </c>
      <c r="D39" s="54">
        <v>3.4</v>
      </c>
      <c r="E39" s="56">
        <f t="shared" si="8"/>
        <v>0.10000000000000009</v>
      </c>
      <c r="G39" s="54" t="s">
        <v>312</v>
      </c>
      <c r="H39" s="54">
        <v>3.4</v>
      </c>
      <c r="I39" s="54">
        <v>3.1</v>
      </c>
      <c r="J39" s="56">
        <f t="shared" si="9"/>
        <v>0.29999999999999982</v>
      </c>
    </row>
    <row r="40" spans="1:10" x14ac:dyDescent="0.35">
      <c r="B40" s="54" t="s">
        <v>313</v>
      </c>
      <c r="C40" s="54">
        <v>3.9</v>
      </c>
      <c r="D40" s="54">
        <v>4.3</v>
      </c>
      <c r="E40" s="57">
        <f t="shared" si="8"/>
        <v>-0.39999999999999991</v>
      </c>
      <c r="G40" s="54" t="s">
        <v>313</v>
      </c>
      <c r="H40" s="54">
        <v>3.9</v>
      </c>
      <c r="I40" s="54">
        <v>4.4000000000000004</v>
      </c>
      <c r="J40" s="57">
        <f t="shared" si="9"/>
        <v>-0.50000000000000044</v>
      </c>
    </row>
    <row r="44" spans="1:10" ht="15.5" x14ac:dyDescent="0.35">
      <c r="C44" s="88" t="s">
        <v>317</v>
      </c>
      <c r="D44" s="88"/>
      <c r="E44" s="88"/>
      <c r="F44" s="93"/>
      <c r="H44" s="88" t="s">
        <v>319</v>
      </c>
      <c r="I44" s="88"/>
      <c r="J44" s="88"/>
    </row>
    <row r="45" spans="1:10" x14ac:dyDescent="0.35">
      <c r="C45" s="55" t="s">
        <v>314</v>
      </c>
      <c r="D45" s="55" t="s">
        <v>315</v>
      </c>
      <c r="E45" s="58"/>
      <c r="F45" s="93"/>
      <c r="H45" s="55" t="s">
        <v>314</v>
      </c>
      <c r="I45" s="55" t="s">
        <v>315</v>
      </c>
      <c r="J45" s="58"/>
    </row>
    <row r="46" spans="1:10" x14ac:dyDescent="0.35">
      <c r="B46" s="54" t="s">
        <v>310</v>
      </c>
      <c r="C46" s="92">
        <v>-0.30000000000000027</v>
      </c>
      <c r="D46" s="92">
        <v>-9.9999999999999645E-2</v>
      </c>
      <c r="E46" s="57" t="s">
        <v>324</v>
      </c>
      <c r="F46" s="93"/>
      <c r="G46" s="54" t="s">
        <v>310</v>
      </c>
      <c r="H46" s="92">
        <v>-0.19999999999999996</v>
      </c>
      <c r="I46" s="92">
        <v>0.20000000000000018</v>
      </c>
      <c r="J46" s="57" t="s">
        <v>324</v>
      </c>
    </row>
    <row r="47" spans="1:10" x14ac:dyDescent="0.35">
      <c r="B47" s="54" t="s">
        <v>311</v>
      </c>
      <c r="C47" s="92">
        <v>-0.29999999999999982</v>
      </c>
      <c r="D47" s="92">
        <v>0.39999999999999947</v>
      </c>
      <c r="E47" s="56" t="s">
        <v>327</v>
      </c>
      <c r="F47" s="93"/>
      <c r="G47" s="54" t="s">
        <v>311</v>
      </c>
      <c r="H47" s="92">
        <v>-0.29999999999999982</v>
      </c>
      <c r="I47" s="92">
        <v>0.79999999999999982</v>
      </c>
      <c r="J47" s="56" t="s">
        <v>327</v>
      </c>
    </row>
    <row r="48" spans="1:10" x14ac:dyDescent="0.35">
      <c r="B48" s="54" t="s">
        <v>312</v>
      </c>
      <c r="C48" s="92">
        <v>-0.40000000000000036</v>
      </c>
      <c r="D48" s="92">
        <v>0.29999999999999982</v>
      </c>
      <c r="E48" s="57" t="s">
        <v>324</v>
      </c>
      <c r="F48" s="93"/>
      <c r="G48" s="54" t="s">
        <v>312</v>
      </c>
      <c r="H48" s="92">
        <v>-0.30000000000000027</v>
      </c>
      <c r="I48" s="92">
        <v>0.39999999999999991</v>
      </c>
      <c r="J48" s="56" t="s">
        <v>327</v>
      </c>
    </row>
    <row r="49" spans="1:12" x14ac:dyDescent="0.35">
      <c r="B49" s="54" t="s">
        <v>313</v>
      </c>
      <c r="C49" s="92">
        <v>-0.29999999999999982</v>
      </c>
      <c r="D49" s="92">
        <v>0</v>
      </c>
      <c r="E49" s="57" t="s">
        <v>324</v>
      </c>
      <c r="F49" s="93"/>
      <c r="G49" s="54" t="s">
        <v>313</v>
      </c>
      <c r="H49" s="92">
        <v>-0.60000000000000009</v>
      </c>
      <c r="I49" s="92">
        <v>-0.19999999999999973</v>
      </c>
      <c r="J49" s="57" t="s">
        <v>324</v>
      </c>
    </row>
    <row r="51" spans="1:12" x14ac:dyDescent="0.35">
      <c r="A51" t="s">
        <v>361</v>
      </c>
      <c r="B51"/>
      <c r="C51"/>
      <c r="D51"/>
      <c r="E51"/>
      <c r="F51"/>
      <c r="G51"/>
      <c r="H51"/>
      <c r="I51"/>
      <c r="J51"/>
      <c r="K51"/>
      <c r="L51"/>
    </row>
    <row r="52" spans="1:12" x14ac:dyDescent="0.35">
      <c r="A52"/>
      <c r="B52"/>
      <c r="C52"/>
      <c r="D52" t="s">
        <v>356</v>
      </c>
      <c r="E52"/>
      <c r="F52"/>
      <c r="G52"/>
      <c r="H52"/>
      <c r="I52" t="s">
        <v>357</v>
      </c>
      <c r="J52"/>
      <c r="K52"/>
    </row>
    <row r="53" spans="1:12" x14ac:dyDescent="0.35">
      <c r="A53"/>
      <c r="B53" t="s">
        <v>317</v>
      </c>
      <c r="C53"/>
      <c r="D53" t="s">
        <v>354</v>
      </c>
      <c r="E53" t="s">
        <v>355</v>
      </c>
      <c r="F53"/>
      <c r="G53"/>
      <c r="H53"/>
      <c r="I53" t="s">
        <v>354</v>
      </c>
      <c r="J53" t="s">
        <v>355</v>
      </c>
      <c r="K53"/>
    </row>
    <row r="54" spans="1:12" x14ac:dyDescent="0.35">
      <c r="A54"/>
      <c r="B54"/>
      <c r="C54" t="s">
        <v>353</v>
      </c>
      <c r="D54">
        <v>2.2999999999999998</v>
      </c>
      <c r="E54">
        <v>2.6</v>
      </c>
      <c r="F54" s="89">
        <v>-0.30000000000000027</v>
      </c>
      <c r="G54"/>
      <c r="H54" t="s">
        <v>353</v>
      </c>
      <c r="I54">
        <v>4.7</v>
      </c>
      <c r="J54">
        <v>4.8</v>
      </c>
      <c r="K54">
        <v>-9.9999999999999645E-2</v>
      </c>
    </row>
    <row r="55" spans="1:12" x14ac:dyDescent="0.35">
      <c r="A55"/>
      <c r="B55"/>
      <c r="C55" t="s">
        <v>311</v>
      </c>
      <c r="D55">
        <v>2.2000000000000002</v>
      </c>
      <c r="E55">
        <v>2.5</v>
      </c>
      <c r="F55" s="90">
        <v>-0.29999999999999982</v>
      </c>
      <c r="G55"/>
      <c r="H55" t="s">
        <v>311</v>
      </c>
      <c r="I55">
        <v>5.0999999999999996</v>
      </c>
      <c r="J55">
        <v>4.7</v>
      </c>
      <c r="K55" s="89">
        <v>0.39999999999999947</v>
      </c>
    </row>
    <row r="56" spans="1:12" x14ac:dyDescent="0.35">
      <c r="A56"/>
      <c r="B56"/>
      <c r="C56" t="s">
        <v>360</v>
      </c>
      <c r="D56">
        <v>3.3</v>
      </c>
      <c r="E56">
        <v>3.7</v>
      </c>
      <c r="F56" s="89">
        <v>-0.40000000000000036</v>
      </c>
      <c r="G56"/>
      <c r="H56" t="s">
        <v>360</v>
      </c>
      <c r="I56">
        <v>3.5</v>
      </c>
      <c r="J56">
        <v>3.2</v>
      </c>
      <c r="K56" s="90">
        <v>0.29999999999999982</v>
      </c>
    </row>
    <row r="57" spans="1:12" x14ac:dyDescent="0.35">
      <c r="A57"/>
      <c r="B57"/>
      <c r="C57" t="s">
        <v>313</v>
      </c>
      <c r="D57" s="11">
        <v>3.5</v>
      </c>
      <c r="E57" s="11">
        <v>3.8</v>
      </c>
      <c r="F57" s="89">
        <v>-0.29999999999999982</v>
      </c>
      <c r="G57"/>
      <c r="H57" t="s">
        <v>313</v>
      </c>
      <c r="I57">
        <v>4</v>
      </c>
      <c r="J57">
        <v>4</v>
      </c>
      <c r="K57" s="92">
        <v>0</v>
      </c>
    </row>
    <row r="58" spans="1:12" x14ac:dyDescent="0.35">
      <c r="A58"/>
      <c r="B58"/>
      <c r="C58"/>
      <c r="D58"/>
      <c r="E58"/>
      <c r="F58"/>
      <c r="G58"/>
      <c r="H58"/>
      <c r="I58"/>
      <c r="J58"/>
      <c r="K58"/>
    </row>
    <row r="59" spans="1:12" x14ac:dyDescent="0.35">
      <c r="A59"/>
      <c r="B59"/>
      <c r="C59"/>
      <c r="D59" t="s">
        <v>356</v>
      </c>
      <c r="E59"/>
      <c r="F59"/>
      <c r="G59"/>
      <c r="H59"/>
      <c r="I59" t="s">
        <v>357</v>
      </c>
      <c r="J59"/>
      <c r="K59"/>
    </row>
    <row r="60" spans="1:12" x14ac:dyDescent="0.35">
      <c r="A60"/>
      <c r="B60"/>
      <c r="C60"/>
      <c r="D60" t="s">
        <v>354</v>
      </c>
      <c r="E60" t="s">
        <v>355</v>
      </c>
      <c r="F60"/>
      <c r="G60"/>
      <c r="H60"/>
      <c r="I60" t="s">
        <v>354</v>
      </c>
      <c r="J60" t="s">
        <v>355</v>
      </c>
      <c r="K60"/>
    </row>
    <row r="61" spans="1:12" x14ac:dyDescent="0.35">
      <c r="A61"/>
      <c r="B61" t="s">
        <v>358</v>
      </c>
      <c r="C61" t="s">
        <v>353</v>
      </c>
      <c r="D61">
        <v>1.8</v>
      </c>
      <c r="E61">
        <v>2</v>
      </c>
      <c r="F61" s="89">
        <v>-0.19999999999999996</v>
      </c>
      <c r="G61"/>
      <c r="H61" t="s">
        <v>353</v>
      </c>
      <c r="I61">
        <v>4.3</v>
      </c>
      <c r="J61">
        <v>4.0999999999999996</v>
      </c>
      <c r="K61" s="92">
        <v>0.20000000000000018</v>
      </c>
    </row>
    <row r="62" spans="1:12" x14ac:dyDescent="0.35">
      <c r="A62"/>
      <c r="B62"/>
      <c r="C62" t="s">
        <v>311</v>
      </c>
      <c r="D62">
        <v>2.1</v>
      </c>
      <c r="E62">
        <v>2.4</v>
      </c>
      <c r="F62" s="90">
        <v>-0.29999999999999982</v>
      </c>
      <c r="G62"/>
      <c r="H62" t="s">
        <v>311</v>
      </c>
      <c r="I62">
        <v>5</v>
      </c>
      <c r="J62">
        <v>4.2</v>
      </c>
      <c r="K62" s="89">
        <v>0.79999999999999982</v>
      </c>
    </row>
    <row r="63" spans="1:12" x14ac:dyDescent="0.35">
      <c r="A63"/>
      <c r="B63"/>
      <c r="C63" t="s">
        <v>360</v>
      </c>
      <c r="D63">
        <v>3.3</v>
      </c>
      <c r="E63">
        <v>3.6</v>
      </c>
      <c r="F63" s="90">
        <v>-0.30000000000000027</v>
      </c>
      <c r="G63"/>
      <c r="H63" t="s">
        <v>360</v>
      </c>
      <c r="I63">
        <v>3.4</v>
      </c>
      <c r="J63">
        <v>3</v>
      </c>
      <c r="K63" s="89">
        <v>0.39999999999999991</v>
      </c>
    </row>
    <row r="64" spans="1:12" x14ac:dyDescent="0.35">
      <c r="A64"/>
      <c r="B64"/>
      <c r="C64" t="s">
        <v>313</v>
      </c>
      <c r="D64">
        <v>3.6</v>
      </c>
      <c r="E64">
        <v>4.2</v>
      </c>
      <c r="F64" s="89">
        <v>-0.60000000000000009</v>
      </c>
      <c r="G64"/>
      <c r="H64" t="s">
        <v>313</v>
      </c>
      <c r="I64">
        <v>3.9</v>
      </c>
      <c r="J64">
        <v>4.0999999999999996</v>
      </c>
      <c r="K64" s="90">
        <v>-0.19999999999999973</v>
      </c>
    </row>
    <row r="68" spans="1:10" ht="15.5" x14ac:dyDescent="0.35">
      <c r="C68" s="88" t="s">
        <v>330</v>
      </c>
      <c r="D68" s="88"/>
      <c r="E68" s="61"/>
      <c r="H68" s="88" t="s">
        <v>331</v>
      </c>
      <c r="I68" s="88"/>
      <c r="J68" s="61"/>
    </row>
    <row r="69" spans="1:10" x14ac:dyDescent="0.35">
      <c r="A69" s="54" t="s">
        <v>329</v>
      </c>
      <c r="C69" s="55" t="s">
        <v>314</v>
      </c>
      <c r="D69" s="55" t="s">
        <v>315</v>
      </c>
      <c r="H69" s="55" t="s">
        <v>314</v>
      </c>
      <c r="I69" s="55" t="s">
        <v>315</v>
      </c>
    </row>
    <row r="70" spans="1:10" x14ac:dyDescent="0.35">
      <c r="B70" s="54" t="s">
        <v>310</v>
      </c>
      <c r="C70" s="48">
        <v>0.17</v>
      </c>
      <c r="D70" s="62">
        <v>0.27</v>
      </c>
      <c r="G70" s="54" t="s">
        <v>310</v>
      </c>
      <c r="H70" s="48">
        <v>0.52</v>
      </c>
      <c r="I70" s="62">
        <v>0.57999999999999996</v>
      </c>
    </row>
    <row r="71" spans="1:10" x14ac:dyDescent="0.35">
      <c r="B71" s="54" t="s">
        <v>311</v>
      </c>
      <c r="C71" s="63">
        <v>0.19</v>
      </c>
      <c r="D71" s="48">
        <v>0.13</v>
      </c>
      <c r="G71" s="54" t="s">
        <v>311</v>
      </c>
      <c r="H71" s="48">
        <v>0.42</v>
      </c>
      <c r="I71" s="62">
        <v>0.46</v>
      </c>
    </row>
    <row r="72" spans="1:10" x14ac:dyDescent="0.35">
      <c r="B72" s="54" t="s">
        <v>312</v>
      </c>
      <c r="C72" s="48">
        <v>0.15</v>
      </c>
      <c r="D72" s="62">
        <v>0.26</v>
      </c>
      <c r="G72" s="54" t="s">
        <v>312</v>
      </c>
      <c r="H72" s="71">
        <v>0.39</v>
      </c>
      <c r="I72" s="71">
        <v>0.39</v>
      </c>
    </row>
    <row r="73" spans="1:10" x14ac:dyDescent="0.35">
      <c r="B73" s="54" t="s">
        <v>313</v>
      </c>
      <c r="C73" s="48">
        <v>0.32</v>
      </c>
      <c r="D73" s="62">
        <v>0.46</v>
      </c>
      <c r="G73" s="54" t="s">
        <v>313</v>
      </c>
      <c r="H73" s="48">
        <v>0.71</v>
      </c>
      <c r="I73" s="62">
        <v>0.75</v>
      </c>
    </row>
    <row r="74" spans="1:10" x14ac:dyDescent="0.35">
      <c r="I74" s="57"/>
    </row>
    <row r="76" spans="1:10" ht="15.5" x14ac:dyDescent="0.35">
      <c r="C76" s="88" t="s">
        <v>314</v>
      </c>
      <c r="D76" s="88"/>
      <c r="E76" s="88"/>
      <c r="H76" s="88" t="s">
        <v>315</v>
      </c>
      <c r="I76" s="88"/>
      <c r="J76" s="88"/>
    </row>
    <row r="77" spans="1:10" x14ac:dyDescent="0.35">
      <c r="C77" s="55" t="s">
        <v>321</v>
      </c>
      <c r="D77" s="55" t="s">
        <v>322</v>
      </c>
      <c r="E77" s="53" t="s">
        <v>316</v>
      </c>
      <c r="H77" s="55" t="s">
        <v>321</v>
      </c>
      <c r="I77" s="55" t="s">
        <v>322</v>
      </c>
      <c r="J77" s="53" t="s">
        <v>316</v>
      </c>
    </row>
    <row r="78" spans="1:10" x14ac:dyDescent="0.35">
      <c r="B78" s="54" t="s">
        <v>310</v>
      </c>
      <c r="C78" s="76">
        <v>0.19</v>
      </c>
      <c r="D78" s="76">
        <v>0.11</v>
      </c>
      <c r="E78" s="80" t="s">
        <v>343</v>
      </c>
      <c r="F78" s="77"/>
      <c r="G78" s="54" t="s">
        <v>310</v>
      </c>
      <c r="H78" s="76">
        <v>0.28999999999999998</v>
      </c>
      <c r="I78" s="76">
        <v>0.2</v>
      </c>
      <c r="J78" s="80" t="s">
        <v>346</v>
      </c>
    </row>
    <row r="79" spans="1:10" x14ac:dyDescent="0.35">
      <c r="B79" s="54" t="s">
        <v>311</v>
      </c>
      <c r="C79" s="76">
        <v>0.33</v>
      </c>
      <c r="D79" s="76">
        <v>0.17</v>
      </c>
      <c r="E79" s="80" t="s">
        <v>344</v>
      </c>
      <c r="F79" s="77"/>
      <c r="G79" s="54" t="s">
        <v>311</v>
      </c>
      <c r="H79" s="76">
        <v>0.14000000000000001</v>
      </c>
      <c r="I79" s="76">
        <v>0.06</v>
      </c>
      <c r="J79" s="80" t="s">
        <v>343</v>
      </c>
    </row>
    <row r="80" spans="1:10" x14ac:dyDescent="0.35">
      <c r="B80" s="54" t="s">
        <v>312</v>
      </c>
      <c r="C80" s="76">
        <v>0.19</v>
      </c>
      <c r="D80" s="76">
        <v>0</v>
      </c>
      <c r="E80" s="80" t="s">
        <v>345</v>
      </c>
      <c r="F80" s="77"/>
      <c r="G80" s="54" t="s">
        <v>312</v>
      </c>
      <c r="H80" s="76">
        <v>0.26</v>
      </c>
      <c r="I80" s="76">
        <v>0.27</v>
      </c>
      <c r="J80" s="81" t="s">
        <v>347</v>
      </c>
    </row>
    <row r="81" spans="2:10" x14ac:dyDescent="0.35">
      <c r="B81" s="54" t="s">
        <v>313</v>
      </c>
      <c r="C81" s="76">
        <v>0.19</v>
      </c>
      <c r="D81" s="76">
        <v>0</v>
      </c>
      <c r="E81" s="80" t="s">
        <v>345</v>
      </c>
      <c r="F81" s="77"/>
      <c r="G81" s="54" t="s">
        <v>313</v>
      </c>
      <c r="H81" s="76">
        <v>0.49</v>
      </c>
      <c r="I81" s="76">
        <v>0.39</v>
      </c>
      <c r="J81" s="80" t="s">
        <v>348</v>
      </c>
    </row>
    <row r="82" spans="2:10" x14ac:dyDescent="0.35">
      <c r="C82" s="77"/>
      <c r="D82" s="77"/>
      <c r="E82" s="77"/>
      <c r="F82" s="77"/>
      <c r="H82" s="77"/>
      <c r="I82" s="77"/>
      <c r="J82" s="77"/>
    </row>
    <row r="83" spans="2:10" x14ac:dyDescent="0.35">
      <c r="C83" s="78" t="s">
        <v>325</v>
      </c>
      <c r="D83" s="78" t="s">
        <v>326</v>
      </c>
      <c r="E83" s="79" t="s">
        <v>316</v>
      </c>
      <c r="F83" s="77"/>
      <c r="H83" s="78" t="s">
        <v>325</v>
      </c>
      <c r="I83" s="78" t="s">
        <v>326</v>
      </c>
      <c r="J83" s="79" t="s">
        <v>316</v>
      </c>
    </row>
    <row r="84" spans="2:10" x14ac:dyDescent="0.35">
      <c r="B84" s="54" t="s">
        <v>310</v>
      </c>
      <c r="C84" s="76">
        <v>0.13</v>
      </c>
      <c r="D84" s="76">
        <v>0.22</v>
      </c>
      <c r="E84" s="81" t="s">
        <v>349</v>
      </c>
      <c r="F84" s="77"/>
      <c r="G84" s="54" t="s">
        <v>310</v>
      </c>
      <c r="H84" s="76">
        <v>0.27</v>
      </c>
      <c r="I84" s="76">
        <v>0.28999999999999998</v>
      </c>
      <c r="J84" s="81" t="s">
        <v>350</v>
      </c>
    </row>
    <row r="85" spans="2:10" x14ac:dyDescent="0.35">
      <c r="B85" s="54" t="s">
        <v>311</v>
      </c>
      <c r="C85" s="76">
        <v>0.22</v>
      </c>
      <c r="D85" s="76">
        <v>0.14000000000000001</v>
      </c>
      <c r="E85" s="80" t="s">
        <v>343</v>
      </c>
      <c r="F85" s="77"/>
      <c r="G85" s="54" t="s">
        <v>311</v>
      </c>
      <c r="H85" s="76">
        <v>0.12</v>
      </c>
      <c r="I85" s="76">
        <v>0.14000000000000001</v>
      </c>
      <c r="J85" s="81" t="s">
        <v>350</v>
      </c>
    </row>
    <row r="86" spans="2:10" x14ac:dyDescent="0.35">
      <c r="B86" s="54" t="s">
        <v>312</v>
      </c>
      <c r="C86" s="76">
        <v>0.19</v>
      </c>
      <c r="D86" s="76">
        <v>0</v>
      </c>
      <c r="E86" s="80" t="s">
        <v>345</v>
      </c>
      <c r="F86" s="77"/>
      <c r="G86" s="54" t="s">
        <v>312</v>
      </c>
      <c r="H86" s="76">
        <v>0.28999999999999998</v>
      </c>
      <c r="I86" s="76">
        <v>0.17</v>
      </c>
      <c r="J86" s="80" t="s">
        <v>351</v>
      </c>
    </row>
    <row r="87" spans="2:10" x14ac:dyDescent="0.35">
      <c r="B87" s="54" t="s">
        <v>313</v>
      </c>
      <c r="C87" s="76">
        <v>0.34</v>
      </c>
      <c r="D87" s="76">
        <v>0.24</v>
      </c>
      <c r="E87" s="80" t="s">
        <v>348</v>
      </c>
      <c r="F87" s="77"/>
      <c r="G87" s="54" t="s">
        <v>313</v>
      </c>
      <c r="H87" s="76">
        <v>0.45</v>
      </c>
      <c r="I87" s="76">
        <v>0.53</v>
      </c>
      <c r="J87" s="81" t="s">
        <v>352</v>
      </c>
    </row>
    <row r="88" spans="2:10" x14ac:dyDescent="0.35">
      <c r="C88" s="77"/>
      <c r="D88" s="77"/>
      <c r="E88" s="77"/>
      <c r="F88" s="77"/>
      <c r="G88" s="77"/>
      <c r="H88" s="77"/>
      <c r="I88" s="77"/>
      <c r="J88" s="77"/>
    </row>
  </sheetData>
  <mergeCells count="16">
    <mergeCell ref="C76:E76"/>
    <mergeCell ref="H76:J76"/>
    <mergeCell ref="C68:D68"/>
    <mergeCell ref="H68:I68"/>
    <mergeCell ref="C3:E3"/>
    <mergeCell ref="H3:J3"/>
    <mergeCell ref="C12:E12"/>
    <mergeCell ref="H12:J12"/>
    <mergeCell ref="C19:E19"/>
    <mergeCell ref="H19:J19"/>
    <mergeCell ref="C28:E28"/>
    <mergeCell ref="H28:J28"/>
    <mergeCell ref="C35:E35"/>
    <mergeCell ref="H35:J35"/>
    <mergeCell ref="C44:E44"/>
    <mergeCell ref="H44:J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M172"/>
  <sheetViews>
    <sheetView topLeftCell="C1" zoomScale="70" zoomScaleNormal="70" workbookViewId="0">
      <pane ySplit="1" topLeftCell="A156" activePane="bottomLeft" state="frozen"/>
      <selection activeCell="B1" sqref="B1"/>
      <selection pane="bottomLeft" activeCell="U166" sqref="U166"/>
    </sheetView>
  </sheetViews>
  <sheetFormatPr baseColWidth="10" defaultRowHeight="14.5" x14ac:dyDescent="0.35"/>
  <cols>
    <col min="1" max="1" width="21.906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14" width="6.269531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9" width="5.54296875" bestFit="1" customWidth="1"/>
    <col min="20" max="20" width="5.6328125" bestFit="1" customWidth="1"/>
    <col min="21" max="22" width="5.26953125" bestFit="1" customWidth="1"/>
    <col min="23" max="23" width="11" bestFit="1" customWidth="1"/>
    <col min="24" max="26" width="5.26953125" bestFit="1" customWidth="1"/>
    <col min="27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32.81640625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6" bestFit="1" customWidth="1"/>
    <col min="50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22.81640625" bestFit="1" customWidth="1"/>
    <col min="65" max="65" width="255.632812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279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B2">
        <v>100</v>
      </c>
      <c r="C2">
        <v>174</v>
      </c>
      <c r="D2">
        <v>1</v>
      </c>
      <c r="F2">
        <v>1</v>
      </c>
      <c r="I2">
        <v>6</v>
      </c>
      <c r="J2">
        <v>7</v>
      </c>
      <c r="M2">
        <v>6</v>
      </c>
      <c r="N2">
        <v>7</v>
      </c>
      <c r="O2">
        <v>2</v>
      </c>
      <c r="P2">
        <v>2</v>
      </c>
      <c r="U2">
        <v>1</v>
      </c>
      <c r="V2">
        <v>2</v>
      </c>
      <c r="X2">
        <v>3</v>
      </c>
      <c r="Y2">
        <v>2</v>
      </c>
      <c r="Z2">
        <v>2</v>
      </c>
      <c r="AA2">
        <v>2</v>
      </c>
      <c r="AB2">
        <v>9</v>
      </c>
      <c r="AC2">
        <v>1</v>
      </c>
      <c r="AD2">
        <v>2</v>
      </c>
      <c r="AE2">
        <v>1</v>
      </c>
      <c r="AF2">
        <v>2000</v>
      </c>
      <c r="AG2">
        <v>1</v>
      </c>
      <c r="AH2">
        <v>3</v>
      </c>
      <c r="AI2">
        <v>1</v>
      </c>
      <c r="AK2">
        <v>2</v>
      </c>
      <c r="AL2">
        <v>1</v>
      </c>
      <c r="AM2">
        <v>2</v>
      </c>
      <c r="AN2">
        <v>2</v>
      </c>
      <c r="AO2">
        <v>7</v>
      </c>
      <c r="AP2">
        <v>1</v>
      </c>
      <c r="AQ2">
        <v>7</v>
      </c>
      <c r="AR2">
        <v>1</v>
      </c>
      <c r="AS2">
        <v>1</v>
      </c>
      <c r="AT2">
        <v>2</v>
      </c>
      <c r="AU2">
        <v>5</v>
      </c>
      <c r="AV2">
        <v>1</v>
      </c>
      <c r="AW2" t="s">
        <v>104</v>
      </c>
      <c r="AX2" s="5"/>
      <c r="AY2" s="5"/>
      <c r="AZ2" s="5">
        <v>1</v>
      </c>
      <c r="BA2" s="5"/>
      <c r="BB2" s="4">
        <v>1</v>
      </c>
      <c r="BC2" s="4">
        <v>1</v>
      </c>
      <c r="BD2" s="4"/>
      <c r="BE2" s="4">
        <v>1</v>
      </c>
      <c r="BF2" s="9">
        <v>4</v>
      </c>
      <c r="BJ2" t="s">
        <v>276</v>
      </c>
      <c r="BK2">
        <v>23</v>
      </c>
      <c r="BL2" t="s">
        <v>209</v>
      </c>
    </row>
    <row r="3" spans="1:65" x14ac:dyDescent="0.35">
      <c r="B3">
        <v>100</v>
      </c>
      <c r="C3">
        <v>358</v>
      </c>
      <c r="D3">
        <v>1</v>
      </c>
      <c r="F3">
        <v>1</v>
      </c>
      <c r="G3">
        <v>2</v>
      </c>
      <c r="H3">
        <v>1</v>
      </c>
      <c r="M3">
        <v>6</v>
      </c>
      <c r="N3">
        <v>6</v>
      </c>
      <c r="O3">
        <v>2</v>
      </c>
      <c r="P3">
        <v>1</v>
      </c>
      <c r="U3">
        <v>5</v>
      </c>
      <c r="V3">
        <v>6</v>
      </c>
      <c r="X3">
        <v>1</v>
      </c>
      <c r="Y3">
        <v>2</v>
      </c>
      <c r="Z3">
        <v>2</v>
      </c>
      <c r="AA3">
        <v>3</v>
      </c>
      <c r="AB3">
        <v>8</v>
      </c>
      <c r="AC3">
        <v>1</v>
      </c>
      <c r="AD3">
        <v>2</v>
      </c>
      <c r="AE3">
        <v>2</v>
      </c>
      <c r="AF3" t="s">
        <v>58</v>
      </c>
      <c r="AG3">
        <v>1</v>
      </c>
      <c r="AH3">
        <v>4</v>
      </c>
      <c r="AI3">
        <v>1</v>
      </c>
      <c r="AK3">
        <v>3</v>
      </c>
      <c r="AL3">
        <v>4</v>
      </c>
      <c r="AM3">
        <v>3</v>
      </c>
      <c r="AN3">
        <v>4</v>
      </c>
      <c r="AO3">
        <v>14</v>
      </c>
      <c r="AP3">
        <v>1</v>
      </c>
      <c r="AQ3">
        <v>7</v>
      </c>
      <c r="AR3">
        <v>6</v>
      </c>
      <c r="AS3">
        <v>6</v>
      </c>
      <c r="AT3">
        <v>6</v>
      </c>
      <c r="AU3">
        <v>19</v>
      </c>
      <c r="AV3">
        <v>0</v>
      </c>
      <c r="AW3" t="s">
        <v>105</v>
      </c>
      <c r="AX3" s="5">
        <v>0</v>
      </c>
      <c r="AY3" s="5"/>
      <c r="AZ3" s="5">
        <v>0</v>
      </c>
      <c r="BA3" s="5"/>
      <c r="BB3" s="4"/>
      <c r="BC3" s="4">
        <v>0</v>
      </c>
      <c r="BD3" s="4"/>
      <c r="BE3" s="4">
        <v>1</v>
      </c>
      <c r="BF3" s="9">
        <v>4</v>
      </c>
      <c r="BJ3" t="s">
        <v>277</v>
      </c>
      <c r="BK3">
        <v>24</v>
      </c>
      <c r="BL3" t="s">
        <v>210</v>
      </c>
      <c r="BM3" t="s">
        <v>240</v>
      </c>
    </row>
    <row r="4" spans="1:65" x14ac:dyDescent="0.35">
      <c r="A4" t="s">
        <v>52</v>
      </c>
      <c r="B4">
        <v>100</v>
      </c>
      <c r="C4">
        <v>445</v>
      </c>
      <c r="D4">
        <v>1</v>
      </c>
      <c r="F4">
        <v>1</v>
      </c>
      <c r="G4">
        <v>3</v>
      </c>
      <c r="H4">
        <v>2</v>
      </c>
      <c r="K4">
        <v>2</v>
      </c>
      <c r="L4">
        <v>2</v>
      </c>
      <c r="O4">
        <v>1</v>
      </c>
      <c r="P4">
        <v>1</v>
      </c>
      <c r="U4">
        <v>3</v>
      </c>
      <c r="V4">
        <v>6</v>
      </c>
      <c r="X4">
        <v>2</v>
      </c>
      <c r="Y4">
        <v>1</v>
      </c>
      <c r="Z4">
        <v>2</v>
      </c>
      <c r="AA4">
        <v>2</v>
      </c>
      <c r="AB4">
        <v>7</v>
      </c>
      <c r="AC4">
        <v>1</v>
      </c>
      <c r="AD4">
        <v>2</v>
      </c>
      <c r="AE4">
        <v>1</v>
      </c>
      <c r="AF4" t="s">
        <v>59</v>
      </c>
      <c r="AG4">
        <v>1</v>
      </c>
      <c r="AH4">
        <v>3</v>
      </c>
      <c r="AI4">
        <v>1</v>
      </c>
      <c r="AK4">
        <v>1</v>
      </c>
      <c r="AL4">
        <v>1</v>
      </c>
      <c r="AM4">
        <v>2</v>
      </c>
      <c r="AN4">
        <v>2</v>
      </c>
      <c r="AO4">
        <v>6</v>
      </c>
      <c r="AP4">
        <v>1</v>
      </c>
      <c r="AQ4">
        <v>7</v>
      </c>
      <c r="AR4">
        <v>3</v>
      </c>
      <c r="AS4">
        <v>3</v>
      </c>
      <c r="AT4">
        <v>2</v>
      </c>
      <c r="AU4">
        <v>9</v>
      </c>
      <c r="AV4">
        <v>1</v>
      </c>
      <c r="AW4" t="s">
        <v>106</v>
      </c>
      <c r="AX4" s="5">
        <v>0</v>
      </c>
      <c r="AY4" s="5">
        <v>1</v>
      </c>
      <c r="AZ4" s="5">
        <v>1</v>
      </c>
      <c r="BA4" s="5"/>
      <c r="BB4" s="4"/>
      <c r="BC4" s="4"/>
      <c r="BD4" s="4"/>
      <c r="BE4" s="4">
        <v>1</v>
      </c>
      <c r="BF4" s="9">
        <v>4</v>
      </c>
      <c r="BJ4" t="s">
        <v>276</v>
      </c>
      <c r="BK4">
        <v>27</v>
      </c>
      <c r="BL4" t="s">
        <v>211</v>
      </c>
    </row>
    <row r="5" spans="1:65" x14ac:dyDescent="0.35">
      <c r="A5" t="s">
        <v>53</v>
      </c>
      <c r="B5">
        <v>100</v>
      </c>
      <c r="C5">
        <v>545</v>
      </c>
      <c r="D5">
        <v>1</v>
      </c>
      <c r="F5">
        <v>1</v>
      </c>
      <c r="I5">
        <v>1</v>
      </c>
      <c r="J5">
        <v>2</v>
      </c>
      <c r="K5">
        <v>2</v>
      </c>
      <c r="L5">
        <v>1</v>
      </c>
      <c r="Q5">
        <v>2</v>
      </c>
      <c r="R5">
        <v>1</v>
      </c>
      <c r="U5">
        <v>2</v>
      </c>
      <c r="V5">
        <v>3</v>
      </c>
      <c r="X5">
        <v>2</v>
      </c>
      <c r="Y5">
        <v>1</v>
      </c>
      <c r="Z5">
        <v>2</v>
      </c>
      <c r="AA5">
        <v>2</v>
      </c>
      <c r="AB5">
        <v>7</v>
      </c>
      <c r="AC5">
        <v>1</v>
      </c>
      <c r="AD5">
        <v>1</v>
      </c>
      <c r="AE5">
        <v>1</v>
      </c>
      <c r="AF5">
        <v>2000</v>
      </c>
      <c r="AG5">
        <v>1</v>
      </c>
      <c r="AH5">
        <v>2</v>
      </c>
      <c r="AI5">
        <v>1</v>
      </c>
      <c r="AK5">
        <v>1</v>
      </c>
      <c r="AL5">
        <v>1</v>
      </c>
      <c r="AM5">
        <v>2</v>
      </c>
      <c r="AN5">
        <v>2</v>
      </c>
      <c r="AO5">
        <v>6</v>
      </c>
      <c r="AP5">
        <v>1</v>
      </c>
      <c r="AQ5">
        <v>6</v>
      </c>
      <c r="AR5">
        <v>1</v>
      </c>
      <c r="AS5">
        <v>2</v>
      </c>
      <c r="AT5">
        <v>2</v>
      </c>
      <c r="AU5">
        <v>7</v>
      </c>
      <c r="AV5">
        <v>1</v>
      </c>
      <c r="AX5" s="5"/>
      <c r="AY5" s="5">
        <v>0</v>
      </c>
      <c r="AZ5" s="5"/>
      <c r="BA5" s="5"/>
      <c r="BB5" s="4">
        <v>0</v>
      </c>
      <c r="BC5" s="4"/>
      <c r="BD5" s="4">
        <v>0</v>
      </c>
      <c r="BE5" s="4">
        <v>0</v>
      </c>
      <c r="BF5" s="9">
        <v>4</v>
      </c>
      <c r="BJ5" t="s">
        <v>276</v>
      </c>
      <c r="BK5">
        <v>50</v>
      </c>
      <c r="BL5" t="s">
        <v>212</v>
      </c>
    </row>
    <row r="6" spans="1:65" x14ac:dyDescent="0.35">
      <c r="A6" t="s">
        <v>54</v>
      </c>
      <c r="B6">
        <v>100</v>
      </c>
      <c r="C6">
        <v>273</v>
      </c>
      <c r="D6">
        <v>1</v>
      </c>
      <c r="F6">
        <v>1</v>
      </c>
      <c r="I6">
        <v>6</v>
      </c>
      <c r="J6">
        <v>3</v>
      </c>
      <c r="M6">
        <v>7</v>
      </c>
      <c r="N6">
        <v>6</v>
      </c>
      <c r="O6">
        <v>3</v>
      </c>
      <c r="P6">
        <v>2</v>
      </c>
      <c r="U6">
        <v>3</v>
      </c>
      <c r="V6">
        <v>2</v>
      </c>
      <c r="X6">
        <v>1</v>
      </c>
      <c r="Y6">
        <v>2</v>
      </c>
      <c r="Z6">
        <v>1</v>
      </c>
      <c r="AA6">
        <v>1</v>
      </c>
      <c r="AB6">
        <v>5</v>
      </c>
      <c r="AC6">
        <v>1</v>
      </c>
      <c r="AD6">
        <v>5</v>
      </c>
      <c r="AE6">
        <v>3</v>
      </c>
      <c r="AF6">
        <v>2000</v>
      </c>
      <c r="AG6">
        <v>1</v>
      </c>
      <c r="AH6">
        <v>8</v>
      </c>
      <c r="AI6">
        <v>0</v>
      </c>
      <c r="AK6">
        <v>2</v>
      </c>
      <c r="AL6">
        <v>2</v>
      </c>
      <c r="AM6">
        <v>2</v>
      </c>
      <c r="AN6">
        <v>2</v>
      </c>
      <c r="AO6">
        <v>8</v>
      </c>
      <c r="AP6">
        <v>1</v>
      </c>
      <c r="AQ6">
        <v>7</v>
      </c>
      <c r="AR6">
        <v>6</v>
      </c>
      <c r="AS6">
        <v>6</v>
      </c>
      <c r="AT6">
        <v>5</v>
      </c>
      <c r="AU6">
        <v>18</v>
      </c>
      <c r="AV6">
        <v>0</v>
      </c>
      <c r="AX6" s="5"/>
      <c r="AY6" s="5"/>
      <c r="AZ6" s="5">
        <v>0</v>
      </c>
      <c r="BA6" s="5"/>
      <c r="BB6" s="4">
        <v>0</v>
      </c>
      <c r="BC6" s="4">
        <v>0</v>
      </c>
      <c r="BD6" s="4"/>
      <c r="BE6" s="4">
        <v>0</v>
      </c>
      <c r="BF6" s="9">
        <v>4</v>
      </c>
      <c r="BJ6" t="s">
        <v>276</v>
      </c>
      <c r="BK6">
        <v>21</v>
      </c>
      <c r="BL6" t="s">
        <v>213</v>
      </c>
    </row>
    <row r="7" spans="1:65" x14ac:dyDescent="0.35">
      <c r="B7">
        <v>100</v>
      </c>
      <c r="C7">
        <v>586</v>
      </c>
      <c r="D7">
        <v>1</v>
      </c>
      <c r="F7">
        <v>1</v>
      </c>
      <c r="I7">
        <v>5</v>
      </c>
      <c r="J7">
        <v>2</v>
      </c>
      <c r="K7">
        <v>2</v>
      </c>
      <c r="L7">
        <v>1</v>
      </c>
      <c r="Q7">
        <v>2</v>
      </c>
      <c r="R7">
        <v>4</v>
      </c>
      <c r="U7">
        <v>2</v>
      </c>
      <c r="V7">
        <v>4</v>
      </c>
      <c r="X7">
        <v>3</v>
      </c>
      <c r="Y7">
        <v>5</v>
      </c>
      <c r="Z7">
        <v>5</v>
      </c>
      <c r="AA7">
        <v>5</v>
      </c>
      <c r="AB7">
        <v>18</v>
      </c>
      <c r="AC7">
        <v>0</v>
      </c>
      <c r="AD7">
        <v>2</v>
      </c>
      <c r="AE7">
        <v>3</v>
      </c>
      <c r="AF7">
        <v>750</v>
      </c>
      <c r="AG7" s="8">
        <v>0</v>
      </c>
      <c r="AH7">
        <v>5</v>
      </c>
      <c r="AI7">
        <v>0</v>
      </c>
      <c r="AK7">
        <v>2</v>
      </c>
      <c r="AL7">
        <v>2</v>
      </c>
      <c r="AM7">
        <v>2</v>
      </c>
      <c r="AN7">
        <v>2</v>
      </c>
      <c r="AO7">
        <v>8</v>
      </c>
      <c r="AP7">
        <v>1</v>
      </c>
      <c r="AQ7">
        <v>6</v>
      </c>
      <c r="AR7">
        <v>4</v>
      </c>
      <c r="AS7">
        <v>2</v>
      </c>
      <c r="AT7">
        <v>3</v>
      </c>
      <c r="AU7">
        <v>11</v>
      </c>
      <c r="AV7">
        <v>1</v>
      </c>
      <c r="AX7" s="5"/>
      <c r="AY7" s="5">
        <v>0</v>
      </c>
      <c r="AZ7" s="5"/>
      <c r="BA7" s="5"/>
      <c r="BB7" s="4">
        <v>0</v>
      </c>
      <c r="BC7" s="4"/>
      <c r="BD7" s="4">
        <v>0</v>
      </c>
      <c r="BE7" s="4">
        <v>0</v>
      </c>
      <c r="BF7" s="9">
        <v>4</v>
      </c>
      <c r="BJ7" t="s">
        <v>277</v>
      </c>
      <c r="BK7">
        <v>21</v>
      </c>
      <c r="BL7" t="s">
        <v>210</v>
      </c>
    </row>
    <row r="8" spans="1:65" x14ac:dyDescent="0.35">
      <c r="A8" t="s">
        <v>55</v>
      </c>
      <c r="B8">
        <v>100</v>
      </c>
      <c r="C8">
        <v>319</v>
      </c>
      <c r="D8">
        <v>1</v>
      </c>
      <c r="F8">
        <v>1</v>
      </c>
      <c r="G8">
        <v>1</v>
      </c>
      <c r="H8">
        <v>1</v>
      </c>
      <c r="K8">
        <v>1</v>
      </c>
      <c r="L8">
        <v>1</v>
      </c>
      <c r="Q8">
        <v>3</v>
      </c>
      <c r="R8">
        <v>2</v>
      </c>
      <c r="U8">
        <v>5</v>
      </c>
      <c r="V8">
        <v>2</v>
      </c>
      <c r="X8">
        <v>1</v>
      </c>
      <c r="Y8">
        <v>1</v>
      </c>
      <c r="Z8">
        <v>2</v>
      </c>
      <c r="AA8">
        <v>1</v>
      </c>
      <c r="AB8">
        <v>5</v>
      </c>
      <c r="AC8">
        <v>1</v>
      </c>
      <c r="AD8">
        <v>3</v>
      </c>
      <c r="AE8">
        <v>3</v>
      </c>
      <c r="AF8">
        <v>2000</v>
      </c>
      <c r="AG8">
        <v>1</v>
      </c>
      <c r="AH8">
        <v>6</v>
      </c>
      <c r="AI8">
        <v>1</v>
      </c>
      <c r="AK8">
        <v>2</v>
      </c>
      <c r="AL8">
        <v>1</v>
      </c>
      <c r="AM8">
        <v>2</v>
      </c>
      <c r="AN8">
        <v>1</v>
      </c>
      <c r="AO8">
        <v>6</v>
      </c>
      <c r="AP8">
        <v>1</v>
      </c>
      <c r="AQ8">
        <v>7</v>
      </c>
      <c r="AR8">
        <v>6</v>
      </c>
      <c r="AS8">
        <v>7</v>
      </c>
      <c r="AT8">
        <v>3</v>
      </c>
      <c r="AU8">
        <v>17</v>
      </c>
      <c r="AV8">
        <v>0</v>
      </c>
      <c r="AW8" t="s">
        <v>107</v>
      </c>
      <c r="AX8" s="5">
        <v>0</v>
      </c>
      <c r="AY8" s="5">
        <v>1</v>
      </c>
      <c r="AZ8" s="5"/>
      <c r="BA8" s="5"/>
      <c r="BB8" s="4"/>
      <c r="BC8" s="4"/>
      <c r="BD8" s="4">
        <v>0</v>
      </c>
      <c r="BE8" s="4">
        <v>1</v>
      </c>
      <c r="BF8" s="9">
        <v>4</v>
      </c>
      <c r="BJ8" t="s">
        <v>277</v>
      </c>
      <c r="BK8">
        <v>23</v>
      </c>
      <c r="BL8" t="s">
        <v>209</v>
      </c>
    </row>
    <row r="9" spans="1:65" x14ac:dyDescent="0.35">
      <c r="A9" t="s">
        <v>56</v>
      </c>
      <c r="B9">
        <v>100</v>
      </c>
      <c r="C9">
        <v>1429</v>
      </c>
      <c r="D9">
        <v>1</v>
      </c>
      <c r="F9">
        <v>1</v>
      </c>
      <c r="I9">
        <v>3</v>
      </c>
      <c r="J9">
        <v>3</v>
      </c>
      <c r="M9">
        <v>3</v>
      </c>
      <c r="N9">
        <v>3</v>
      </c>
      <c r="Q9">
        <v>2</v>
      </c>
      <c r="R9">
        <v>2</v>
      </c>
      <c r="U9">
        <v>3</v>
      </c>
      <c r="V9">
        <v>3</v>
      </c>
      <c r="X9">
        <v>4</v>
      </c>
      <c r="Y9">
        <v>3</v>
      </c>
      <c r="Z9">
        <v>3</v>
      </c>
      <c r="AA9">
        <v>4</v>
      </c>
      <c r="AB9">
        <v>14</v>
      </c>
      <c r="AC9">
        <v>1</v>
      </c>
      <c r="AD9">
        <v>1</v>
      </c>
      <c r="AE9">
        <v>2</v>
      </c>
      <c r="AF9">
        <v>150</v>
      </c>
      <c r="AG9" s="8">
        <v>0</v>
      </c>
      <c r="AH9">
        <v>3</v>
      </c>
      <c r="AI9">
        <v>0</v>
      </c>
      <c r="AK9">
        <v>1</v>
      </c>
      <c r="AL9">
        <v>1</v>
      </c>
      <c r="AM9">
        <v>1</v>
      </c>
      <c r="AN9">
        <v>1</v>
      </c>
      <c r="AO9">
        <v>4</v>
      </c>
      <c r="AP9">
        <v>1</v>
      </c>
      <c r="AQ9">
        <v>7</v>
      </c>
      <c r="AR9">
        <v>2</v>
      </c>
      <c r="AS9">
        <v>1</v>
      </c>
      <c r="AT9">
        <v>1</v>
      </c>
      <c r="AU9">
        <v>5</v>
      </c>
      <c r="AV9">
        <v>1</v>
      </c>
      <c r="AW9" t="s">
        <v>108</v>
      </c>
      <c r="AX9" s="5"/>
      <c r="AY9" s="5"/>
      <c r="AZ9" s="5"/>
      <c r="BA9" s="5"/>
      <c r="BB9" s="4">
        <v>0</v>
      </c>
      <c r="BC9" s="4">
        <v>0</v>
      </c>
      <c r="BD9" s="4">
        <v>0</v>
      </c>
      <c r="BE9" s="4">
        <v>0</v>
      </c>
      <c r="BF9" s="9">
        <v>4</v>
      </c>
      <c r="BJ9" t="s">
        <v>276</v>
      </c>
      <c r="BK9">
        <v>31</v>
      </c>
      <c r="BL9" t="s">
        <v>214</v>
      </c>
    </row>
    <row r="10" spans="1:65" x14ac:dyDescent="0.35">
      <c r="A10" t="s">
        <v>57</v>
      </c>
      <c r="B10">
        <v>100</v>
      </c>
      <c r="C10">
        <v>453</v>
      </c>
      <c r="D10">
        <v>1</v>
      </c>
      <c r="F10">
        <v>1</v>
      </c>
      <c r="G10">
        <v>5</v>
      </c>
      <c r="H10">
        <v>3</v>
      </c>
      <c r="K10">
        <v>3</v>
      </c>
      <c r="L10">
        <v>3</v>
      </c>
      <c r="O10">
        <v>6</v>
      </c>
      <c r="P10">
        <v>6</v>
      </c>
      <c r="S10">
        <v>6</v>
      </c>
      <c r="T10">
        <v>5</v>
      </c>
      <c r="X10">
        <v>6</v>
      </c>
      <c r="Y10">
        <v>5</v>
      </c>
      <c r="Z10">
        <v>4</v>
      </c>
      <c r="AA10">
        <v>5</v>
      </c>
      <c r="AB10">
        <v>20</v>
      </c>
      <c r="AC10">
        <v>0</v>
      </c>
      <c r="AD10">
        <v>5</v>
      </c>
      <c r="AE10">
        <v>4</v>
      </c>
      <c r="AF10">
        <v>4000</v>
      </c>
      <c r="AG10" s="8">
        <v>0</v>
      </c>
      <c r="AH10">
        <v>9</v>
      </c>
      <c r="AI10">
        <v>0</v>
      </c>
      <c r="AK10">
        <v>2</v>
      </c>
      <c r="AL10">
        <v>3</v>
      </c>
      <c r="AM10">
        <v>3</v>
      </c>
      <c r="AN10">
        <v>3</v>
      </c>
      <c r="AO10">
        <v>11</v>
      </c>
      <c r="AP10">
        <v>1</v>
      </c>
      <c r="AQ10">
        <v>4</v>
      </c>
      <c r="AR10">
        <v>5</v>
      </c>
      <c r="AS10">
        <v>6</v>
      </c>
      <c r="AT10">
        <v>4</v>
      </c>
      <c r="AU10">
        <v>19</v>
      </c>
      <c r="AV10">
        <v>0</v>
      </c>
      <c r="AX10" s="5">
        <v>0</v>
      </c>
      <c r="AY10" s="5">
        <v>0</v>
      </c>
      <c r="AZ10" s="5">
        <v>0</v>
      </c>
      <c r="BA10" s="5">
        <v>0</v>
      </c>
      <c r="BB10" s="4"/>
      <c r="BC10" s="4"/>
      <c r="BD10" s="4"/>
      <c r="BE10" s="4"/>
      <c r="BF10" s="9">
        <v>4</v>
      </c>
      <c r="BJ10" t="s">
        <v>276</v>
      </c>
      <c r="BK10">
        <v>21</v>
      </c>
      <c r="BL10" t="s">
        <v>215</v>
      </c>
      <c r="BM10" t="s">
        <v>240</v>
      </c>
    </row>
    <row r="11" spans="1:65" x14ac:dyDescent="0.35">
      <c r="B11">
        <v>100</v>
      </c>
      <c r="C11">
        <v>680</v>
      </c>
      <c r="D11">
        <v>1</v>
      </c>
      <c r="F11">
        <v>1</v>
      </c>
      <c r="I11">
        <v>5</v>
      </c>
      <c r="J11">
        <v>3</v>
      </c>
      <c r="M11">
        <v>5</v>
      </c>
      <c r="N11">
        <v>3</v>
      </c>
      <c r="O11">
        <v>3</v>
      </c>
      <c r="P11">
        <v>1</v>
      </c>
      <c r="S11">
        <v>3</v>
      </c>
      <c r="T11">
        <v>1</v>
      </c>
      <c r="X11">
        <v>2</v>
      </c>
      <c r="Y11">
        <v>5</v>
      </c>
      <c r="Z11">
        <v>2</v>
      </c>
      <c r="AA11">
        <v>2</v>
      </c>
      <c r="AB11">
        <v>11</v>
      </c>
      <c r="AC11">
        <v>1</v>
      </c>
      <c r="AD11">
        <v>1</v>
      </c>
      <c r="AE11">
        <v>3</v>
      </c>
      <c r="AF11" t="s">
        <v>60</v>
      </c>
      <c r="AG11" s="9">
        <v>1</v>
      </c>
      <c r="AH11">
        <v>4</v>
      </c>
      <c r="AI11">
        <v>1</v>
      </c>
      <c r="AK11">
        <v>2</v>
      </c>
      <c r="AL11">
        <v>2</v>
      </c>
      <c r="AM11">
        <v>1</v>
      </c>
      <c r="AN11">
        <v>1</v>
      </c>
      <c r="AO11">
        <v>6</v>
      </c>
      <c r="AP11">
        <v>1</v>
      </c>
      <c r="AQ11">
        <v>7</v>
      </c>
      <c r="AR11">
        <v>7</v>
      </c>
      <c r="AS11">
        <v>5</v>
      </c>
      <c r="AT11">
        <v>3</v>
      </c>
      <c r="AU11">
        <v>16</v>
      </c>
      <c r="AV11">
        <v>0</v>
      </c>
      <c r="AW11" t="s">
        <v>109</v>
      </c>
      <c r="AX11" s="5"/>
      <c r="AY11" s="5"/>
      <c r="AZ11" s="5">
        <v>1</v>
      </c>
      <c r="BA11" s="5">
        <v>0</v>
      </c>
      <c r="BB11" s="4">
        <v>0</v>
      </c>
      <c r="BC11" s="4">
        <v>0</v>
      </c>
      <c r="BD11" s="4"/>
      <c r="BE11" s="4"/>
      <c r="BF11" s="9">
        <v>4</v>
      </c>
      <c r="BJ11" t="s">
        <v>277</v>
      </c>
      <c r="BK11">
        <v>23</v>
      </c>
      <c r="BL11" t="s">
        <v>209</v>
      </c>
    </row>
    <row r="12" spans="1:65" x14ac:dyDescent="0.35">
      <c r="B12">
        <v>100</v>
      </c>
      <c r="C12">
        <v>516</v>
      </c>
      <c r="D12">
        <v>1</v>
      </c>
      <c r="F12">
        <v>1</v>
      </c>
      <c r="G12">
        <v>1</v>
      </c>
      <c r="H12">
        <v>2</v>
      </c>
      <c r="K12">
        <v>2</v>
      </c>
      <c r="L12">
        <v>2</v>
      </c>
      <c r="O12">
        <v>5</v>
      </c>
      <c r="P12">
        <v>6</v>
      </c>
      <c r="S12">
        <v>3</v>
      </c>
      <c r="T12">
        <v>4</v>
      </c>
      <c r="X12">
        <v>6</v>
      </c>
      <c r="Y12">
        <v>5</v>
      </c>
      <c r="Z12">
        <v>4</v>
      </c>
      <c r="AA12">
        <v>5</v>
      </c>
      <c r="AB12">
        <v>20</v>
      </c>
      <c r="AC12">
        <v>0</v>
      </c>
      <c r="AD12">
        <v>2</v>
      </c>
      <c r="AE12">
        <v>2</v>
      </c>
      <c r="AF12">
        <v>1500</v>
      </c>
      <c r="AG12" s="9">
        <v>1</v>
      </c>
      <c r="AH12">
        <v>4</v>
      </c>
      <c r="AI12">
        <v>1</v>
      </c>
      <c r="AK12">
        <v>3</v>
      </c>
      <c r="AL12">
        <v>2</v>
      </c>
      <c r="AM12">
        <v>4</v>
      </c>
      <c r="AN12">
        <v>2</v>
      </c>
      <c r="AO12">
        <v>11</v>
      </c>
      <c r="AP12">
        <v>1</v>
      </c>
      <c r="AQ12">
        <v>6</v>
      </c>
      <c r="AR12">
        <v>2</v>
      </c>
      <c r="AS12">
        <v>3</v>
      </c>
      <c r="AT12">
        <v>1</v>
      </c>
      <c r="AU12">
        <v>8</v>
      </c>
      <c r="AV12">
        <v>1</v>
      </c>
      <c r="AX12" s="5">
        <v>0</v>
      </c>
      <c r="AY12" s="5">
        <v>0</v>
      </c>
      <c r="AZ12" s="5">
        <v>0</v>
      </c>
      <c r="BA12" s="5">
        <v>0</v>
      </c>
      <c r="BB12" s="4"/>
      <c r="BC12" s="4"/>
      <c r="BD12" s="4"/>
      <c r="BE12" s="4"/>
      <c r="BF12" s="9">
        <v>4</v>
      </c>
      <c r="BJ12" t="s">
        <v>276</v>
      </c>
      <c r="BK12">
        <v>22</v>
      </c>
      <c r="BL12" t="s">
        <v>216</v>
      </c>
    </row>
    <row r="13" spans="1:65" x14ac:dyDescent="0.35">
      <c r="B13">
        <v>100</v>
      </c>
      <c r="C13">
        <v>434</v>
      </c>
      <c r="D13">
        <v>1</v>
      </c>
      <c r="F13">
        <v>1</v>
      </c>
      <c r="I13">
        <v>5</v>
      </c>
      <c r="J13">
        <v>5</v>
      </c>
      <c r="K13">
        <v>1</v>
      </c>
      <c r="L13">
        <v>1</v>
      </c>
      <c r="Q13">
        <v>2</v>
      </c>
      <c r="R13">
        <v>2</v>
      </c>
      <c r="S13">
        <v>2</v>
      </c>
      <c r="T13">
        <v>2</v>
      </c>
      <c r="X13">
        <v>2</v>
      </c>
      <c r="Y13">
        <v>6</v>
      </c>
      <c r="Z13">
        <v>5</v>
      </c>
      <c r="AA13">
        <v>4</v>
      </c>
      <c r="AB13">
        <v>17</v>
      </c>
      <c r="AC13">
        <v>0</v>
      </c>
      <c r="AD13">
        <v>3</v>
      </c>
      <c r="AE13">
        <v>2</v>
      </c>
      <c r="AF13" t="s">
        <v>61</v>
      </c>
      <c r="AG13" s="8">
        <v>0</v>
      </c>
      <c r="AH13">
        <v>5</v>
      </c>
      <c r="AI13">
        <v>0</v>
      </c>
      <c r="AK13">
        <v>2</v>
      </c>
      <c r="AL13">
        <v>2</v>
      </c>
      <c r="AM13">
        <v>2</v>
      </c>
      <c r="AN13">
        <v>2</v>
      </c>
      <c r="AO13">
        <v>8</v>
      </c>
      <c r="AP13">
        <v>1</v>
      </c>
      <c r="AQ13">
        <v>6</v>
      </c>
      <c r="AR13">
        <v>3</v>
      </c>
      <c r="AS13">
        <v>3</v>
      </c>
      <c r="AT13">
        <v>4</v>
      </c>
      <c r="AU13">
        <v>12</v>
      </c>
      <c r="AV13">
        <v>1</v>
      </c>
      <c r="AW13" t="s">
        <v>111</v>
      </c>
      <c r="AX13" s="5"/>
      <c r="AY13" s="5">
        <v>0</v>
      </c>
      <c r="AZ13" s="5"/>
      <c r="BA13" s="5">
        <v>1</v>
      </c>
      <c r="BB13" s="4">
        <v>1</v>
      </c>
      <c r="BC13" s="4"/>
      <c r="BD13" s="4">
        <v>1</v>
      </c>
      <c r="BE13" s="4"/>
      <c r="BF13" s="9">
        <v>4</v>
      </c>
      <c r="BJ13" t="s">
        <v>276</v>
      </c>
      <c r="BK13">
        <v>21</v>
      </c>
      <c r="BL13" t="s">
        <v>209</v>
      </c>
      <c r="BM13" t="s">
        <v>241</v>
      </c>
    </row>
    <row r="14" spans="1:65" x14ac:dyDescent="0.35">
      <c r="B14">
        <v>100</v>
      </c>
      <c r="C14">
        <v>375</v>
      </c>
      <c r="D14">
        <v>1</v>
      </c>
      <c r="F14">
        <v>1</v>
      </c>
      <c r="I14">
        <v>5</v>
      </c>
      <c r="J14">
        <v>2</v>
      </c>
      <c r="M14">
        <v>6</v>
      </c>
      <c r="N14">
        <v>2</v>
      </c>
      <c r="O14">
        <v>4</v>
      </c>
      <c r="P14">
        <v>2</v>
      </c>
      <c r="U14">
        <v>6</v>
      </c>
      <c r="V14">
        <v>3</v>
      </c>
      <c r="X14">
        <v>6</v>
      </c>
      <c r="Y14">
        <v>6</v>
      </c>
      <c r="Z14">
        <v>6</v>
      </c>
      <c r="AA14">
        <v>6</v>
      </c>
      <c r="AB14">
        <v>24</v>
      </c>
      <c r="AC14">
        <v>0</v>
      </c>
      <c r="AD14">
        <v>2</v>
      </c>
      <c r="AE14">
        <v>3</v>
      </c>
      <c r="AF14">
        <v>6000</v>
      </c>
      <c r="AG14" s="8">
        <v>0</v>
      </c>
      <c r="AH14">
        <v>5</v>
      </c>
      <c r="AI14">
        <v>0</v>
      </c>
      <c r="AK14">
        <v>3</v>
      </c>
      <c r="AL14">
        <v>3</v>
      </c>
      <c r="AM14">
        <v>2</v>
      </c>
      <c r="AN14">
        <v>2</v>
      </c>
      <c r="AO14">
        <v>10</v>
      </c>
      <c r="AP14">
        <v>1</v>
      </c>
      <c r="AQ14">
        <v>6</v>
      </c>
      <c r="AR14">
        <v>3</v>
      </c>
      <c r="AS14">
        <v>6</v>
      </c>
      <c r="AT14">
        <v>4</v>
      </c>
      <c r="AU14">
        <v>15</v>
      </c>
      <c r="AV14">
        <v>1</v>
      </c>
      <c r="AW14" t="s">
        <v>112</v>
      </c>
      <c r="AX14" s="5"/>
      <c r="AY14" s="5"/>
      <c r="AZ14" s="5">
        <v>0</v>
      </c>
      <c r="BA14" s="5"/>
      <c r="BB14" s="4">
        <v>0</v>
      </c>
      <c r="BC14" s="4">
        <v>0</v>
      </c>
      <c r="BD14" s="4"/>
      <c r="BE14" s="4">
        <v>0</v>
      </c>
      <c r="BF14" s="9">
        <v>4</v>
      </c>
      <c r="BJ14" t="s">
        <v>276</v>
      </c>
      <c r="BK14">
        <v>23</v>
      </c>
      <c r="BL14" t="s">
        <v>209</v>
      </c>
      <c r="BM14" t="s">
        <v>242</v>
      </c>
    </row>
    <row r="15" spans="1:65" x14ac:dyDescent="0.35">
      <c r="B15">
        <v>100</v>
      </c>
      <c r="C15">
        <v>239</v>
      </c>
      <c r="D15">
        <v>1</v>
      </c>
      <c r="F15">
        <v>1</v>
      </c>
      <c r="I15">
        <v>5</v>
      </c>
      <c r="J15">
        <v>4</v>
      </c>
      <c r="K15">
        <v>2</v>
      </c>
      <c r="L15">
        <v>1</v>
      </c>
      <c r="Q15">
        <v>4</v>
      </c>
      <c r="R15">
        <v>4</v>
      </c>
      <c r="S15">
        <v>5</v>
      </c>
      <c r="T15">
        <v>5</v>
      </c>
      <c r="X15">
        <v>5</v>
      </c>
      <c r="Y15">
        <v>5</v>
      </c>
      <c r="Z15">
        <v>5</v>
      </c>
      <c r="AA15">
        <v>3</v>
      </c>
      <c r="AB15">
        <v>18</v>
      </c>
      <c r="AC15">
        <v>0</v>
      </c>
      <c r="AD15">
        <v>4</v>
      </c>
      <c r="AE15">
        <v>4</v>
      </c>
      <c r="AF15" t="s">
        <v>62</v>
      </c>
      <c r="AG15" s="9">
        <v>1</v>
      </c>
      <c r="AH15">
        <v>8</v>
      </c>
      <c r="AI15">
        <v>0</v>
      </c>
      <c r="AK15">
        <v>3</v>
      </c>
      <c r="AL15">
        <v>3</v>
      </c>
      <c r="AM15">
        <v>1</v>
      </c>
      <c r="AN15">
        <v>2</v>
      </c>
      <c r="AO15">
        <v>9</v>
      </c>
      <c r="AP15">
        <v>1</v>
      </c>
      <c r="AQ15">
        <v>6</v>
      </c>
      <c r="AR15">
        <v>6</v>
      </c>
      <c r="AS15">
        <v>2</v>
      </c>
      <c r="AT15">
        <v>2</v>
      </c>
      <c r="AU15">
        <v>12</v>
      </c>
      <c r="AV15">
        <v>1</v>
      </c>
      <c r="AW15" t="s">
        <v>113</v>
      </c>
      <c r="AX15" s="5"/>
      <c r="AY15" s="5">
        <v>1</v>
      </c>
      <c r="AZ15" s="5"/>
      <c r="BA15" s="5">
        <v>0</v>
      </c>
      <c r="BB15" s="4">
        <v>0</v>
      </c>
      <c r="BC15" s="4"/>
      <c r="BD15" s="4">
        <v>0</v>
      </c>
      <c r="BE15" s="4"/>
      <c r="BF15" s="9">
        <v>4</v>
      </c>
      <c r="BJ15" t="s">
        <v>276</v>
      </c>
      <c r="BK15">
        <v>23</v>
      </c>
      <c r="BL15" t="s">
        <v>217</v>
      </c>
    </row>
    <row r="16" spans="1:65" x14ac:dyDescent="0.35">
      <c r="B16">
        <v>100</v>
      </c>
      <c r="C16">
        <v>1258</v>
      </c>
      <c r="D16">
        <v>1</v>
      </c>
      <c r="F16">
        <v>1</v>
      </c>
      <c r="G16">
        <v>2</v>
      </c>
      <c r="H16">
        <v>1</v>
      </c>
      <c r="M16">
        <v>6</v>
      </c>
      <c r="N16">
        <v>4</v>
      </c>
      <c r="Q16">
        <v>2</v>
      </c>
      <c r="R16">
        <v>1</v>
      </c>
      <c r="U16">
        <v>2</v>
      </c>
      <c r="V16">
        <v>1</v>
      </c>
      <c r="X16">
        <v>3</v>
      </c>
      <c r="Y16">
        <v>2</v>
      </c>
      <c r="Z16">
        <v>4</v>
      </c>
      <c r="AA16">
        <v>1</v>
      </c>
      <c r="AB16">
        <v>10</v>
      </c>
      <c r="AC16">
        <v>1</v>
      </c>
      <c r="AD16">
        <v>6</v>
      </c>
      <c r="AE16">
        <v>2</v>
      </c>
      <c r="AF16" t="s">
        <v>63</v>
      </c>
      <c r="AG16" s="9">
        <v>1</v>
      </c>
      <c r="AH16">
        <v>8</v>
      </c>
      <c r="AI16">
        <v>0</v>
      </c>
      <c r="AK16">
        <v>2</v>
      </c>
      <c r="AL16">
        <v>1</v>
      </c>
      <c r="AM16">
        <v>2</v>
      </c>
      <c r="AN16">
        <v>3</v>
      </c>
      <c r="AO16">
        <v>8</v>
      </c>
      <c r="AP16">
        <v>1</v>
      </c>
      <c r="AQ16">
        <v>5</v>
      </c>
      <c r="AR16">
        <v>7</v>
      </c>
      <c r="AS16">
        <v>5</v>
      </c>
      <c r="AT16">
        <v>3</v>
      </c>
      <c r="AU16">
        <v>18</v>
      </c>
      <c r="AV16">
        <v>0</v>
      </c>
      <c r="AW16" t="s">
        <v>114</v>
      </c>
      <c r="AX16" s="5">
        <v>0</v>
      </c>
      <c r="AY16" s="5"/>
      <c r="AZ16" s="5"/>
      <c r="BA16" s="5"/>
      <c r="BB16" s="4"/>
      <c r="BC16" s="4">
        <v>0</v>
      </c>
      <c r="BD16" s="4">
        <v>0</v>
      </c>
      <c r="BE16" s="4">
        <v>0</v>
      </c>
      <c r="BF16" s="9">
        <v>4</v>
      </c>
      <c r="BJ16" t="s">
        <v>277</v>
      </c>
      <c r="BK16">
        <v>22</v>
      </c>
      <c r="BL16" t="s">
        <v>209</v>
      </c>
    </row>
    <row r="17" spans="2:65" x14ac:dyDescent="0.35">
      <c r="B17">
        <v>100</v>
      </c>
      <c r="C17">
        <v>379</v>
      </c>
      <c r="D17">
        <v>1</v>
      </c>
      <c r="F17">
        <v>1</v>
      </c>
      <c r="I17">
        <v>3</v>
      </c>
      <c r="J17">
        <v>4</v>
      </c>
      <c r="M17">
        <v>4</v>
      </c>
      <c r="N17">
        <v>4</v>
      </c>
      <c r="O17">
        <v>3</v>
      </c>
      <c r="P17">
        <v>6</v>
      </c>
      <c r="S17">
        <v>4</v>
      </c>
      <c r="T17">
        <v>6</v>
      </c>
      <c r="X17">
        <v>1</v>
      </c>
      <c r="Y17">
        <v>1</v>
      </c>
      <c r="Z17">
        <v>1</v>
      </c>
      <c r="AA17">
        <v>1</v>
      </c>
      <c r="AB17">
        <v>4</v>
      </c>
      <c r="AC17">
        <v>1</v>
      </c>
      <c r="AD17">
        <v>1</v>
      </c>
      <c r="AE17">
        <v>1</v>
      </c>
      <c r="AF17">
        <v>1600</v>
      </c>
      <c r="AG17" s="9">
        <v>1</v>
      </c>
      <c r="AH17">
        <v>2</v>
      </c>
      <c r="AI17">
        <v>1</v>
      </c>
      <c r="AK17">
        <v>1</v>
      </c>
      <c r="AL17">
        <v>1</v>
      </c>
      <c r="AM17">
        <v>1</v>
      </c>
      <c r="AN17">
        <v>1</v>
      </c>
      <c r="AO17">
        <v>4</v>
      </c>
      <c r="AP17">
        <v>1</v>
      </c>
      <c r="AQ17">
        <v>5</v>
      </c>
      <c r="AR17">
        <v>1</v>
      </c>
      <c r="AS17">
        <v>6</v>
      </c>
      <c r="AT17">
        <v>4</v>
      </c>
      <c r="AU17">
        <v>14</v>
      </c>
      <c r="AV17">
        <v>1</v>
      </c>
      <c r="AX17" s="5"/>
      <c r="AY17" s="5"/>
      <c r="AZ17" s="5">
        <v>0</v>
      </c>
      <c r="BA17" s="5">
        <v>0</v>
      </c>
      <c r="BB17" s="4">
        <v>0</v>
      </c>
      <c r="BC17" s="4">
        <v>0</v>
      </c>
      <c r="BD17" s="4"/>
      <c r="BE17" s="4"/>
      <c r="BF17" s="9">
        <v>4</v>
      </c>
      <c r="BJ17" t="s">
        <v>277</v>
      </c>
      <c r="BK17">
        <v>25</v>
      </c>
      <c r="BL17" t="s">
        <v>214</v>
      </c>
    </row>
    <row r="18" spans="2:65" x14ac:dyDescent="0.35">
      <c r="B18">
        <v>100</v>
      </c>
      <c r="C18">
        <v>400</v>
      </c>
      <c r="D18">
        <v>1</v>
      </c>
      <c r="F18">
        <v>1</v>
      </c>
      <c r="G18">
        <v>3</v>
      </c>
      <c r="H18">
        <v>2</v>
      </c>
      <c r="K18">
        <v>2</v>
      </c>
      <c r="L18">
        <v>2</v>
      </c>
      <c r="Q18">
        <v>4</v>
      </c>
      <c r="R18">
        <v>4</v>
      </c>
      <c r="U18">
        <v>3</v>
      </c>
      <c r="V18">
        <v>2</v>
      </c>
      <c r="X18">
        <v>6</v>
      </c>
      <c r="Y18">
        <v>5</v>
      </c>
      <c r="Z18">
        <v>4</v>
      </c>
      <c r="AA18">
        <v>4</v>
      </c>
      <c r="AB18">
        <v>19</v>
      </c>
      <c r="AC18">
        <v>0</v>
      </c>
      <c r="AD18">
        <v>4</v>
      </c>
      <c r="AE18">
        <v>3</v>
      </c>
      <c r="AF18">
        <v>2000</v>
      </c>
      <c r="AG18" s="9">
        <v>1</v>
      </c>
      <c r="AH18">
        <v>7</v>
      </c>
      <c r="AI18">
        <v>1</v>
      </c>
      <c r="AK18">
        <v>3</v>
      </c>
      <c r="AL18">
        <v>3</v>
      </c>
      <c r="AM18">
        <v>4</v>
      </c>
      <c r="AN18">
        <v>3</v>
      </c>
      <c r="AO18">
        <v>13</v>
      </c>
      <c r="AP18">
        <v>1</v>
      </c>
      <c r="AQ18">
        <v>6</v>
      </c>
      <c r="AR18">
        <v>6</v>
      </c>
      <c r="AS18">
        <v>6</v>
      </c>
      <c r="AT18">
        <v>3</v>
      </c>
      <c r="AU18">
        <v>17</v>
      </c>
      <c r="AV18">
        <v>0</v>
      </c>
      <c r="AW18" t="s">
        <v>115</v>
      </c>
      <c r="AX18" s="5">
        <v>0</v>
      </c>
      <c r="AY18" s="5">
        <v>0</v>
      </c>
      <c r="AZ18" s="5"/>
      <c r="BA18" s="5"/>
      <c r="BB18" s="4"/>
      <c r="BC18" s="4"/>
      <c r="BD18" s="4">
        <v>0</v>
      </c>
      <c r="BE18" s="4">
        <v>0</v>
      </c>
      <c r="BF18" s="9">
        <v>4</v>
      </c>
      <c r="BJ18" t="s">
        <v>276</v>
      </c>
      <c r="BK18">
        <v>23</v>
      </c>
      <c r="BL18" t="s">
        <v>212</v>
      </c>
    </row>
    <row r="19" spans="2:65" x14ac:dyDescent="0.35">
      <c r="B19">
        <v>100</v>
      </c>
      <c r="C19">
        <v>5828</v>
      </c>
      <c r="D19">
        <v>1</v>
      </c>
      <c r="F19">
        <v>1</v>
      </c>
      <c r="G19">
        <v>2</v>
      </c>
      <c r="H19">
        <v>1</v>
      </c>
      <c r="M19">
        <v>5</v>
      </c>
      <c r="N19">
        <v>5</v>
      </c>
      <c r="Q19">
        <v>4</v>
      </c>
      <c r="R19">
        <v>3</v>
      </c>
      <c r="S19">
        <v>6</v>
      </c>
      <c r="T19">
        <v>6</v>
      </c>
      <c r="X19">
        <v>3</v>
      </c>
      <c r="Y19">
        <v>4</v>
      </c>
      <c r="Z19">
        <v>3</v>
      </c>
      <c r="AA19">
        <v>5</v>
      </c>
      <c r="AB19">
        <v>15</v>
      </c>
      <c r="AC19">
        <v>1</v>
      </c>
      <c r="AD19">
        <v>5</v>
      </c>
      <c r="AE19">
        <v>4</v>
      </c>
      <c r="AF19">
        <v>2000</v>
      </c>
      <c r="AG19" s="9">
        <v>1</v>
      </c>
      <c r="AH19">
        <v>9</v>
      </c>
      <c r="AI19">
        <v>0</v>
      </c>
      <c r="AK19">
        <v>4</v>
      </c>
      <c r="AL19">
        <v>3</v>
      </c>
      <c r="AM19">
        <v>3</v>
      </c>
      <c r="AN19">
        <v>3</v>
      </c>
      <c r="AO19">
        <v>13</v>
      </c>
      <c r="AP19">
        <v>1</v>
      </c>
      <c r="AQ19">
        <v>5</v>
      </c>
      <c r="AR19">
        <v>6</v>
      </c>
      <c r="AS19">
        <v>5</v>
      </c>
      <c r="AT19">
        <v>3</v>
      </c>
      <c r="AU19">
        <v>17</v>
      </c>
      <c r="AV19">
        <v>0</v>
      </c>
      <c r="AW19" t="s">
        <v>116</v>
      </c>
      <c r="AX19" s="5">
        <v>0</v>
      </c>
      <c r="AY19" s="5"/>
      <c r="AZ19" s="5"/>
      <c r="BA19" s="5">
        <v>0</v>
      </c>
      <c r="BB19" s="4"/>
      <c r="BC19" s="4">
        <v>0</v>
      </c>
      <c r="BD19" s="4">
        <v>0</v>
      </c>
      <c r="BE19" s="4"/>
      <c r="BF19" s="9">
        <v>4</v>
      </c>
      <c r="BJ19" t="s">
        <v>276</v>
      </c>
      <c r="BK19">
        <v>25</v>
      </c>
      <c r="BL19" t="s">
        <v>209</v>
      </c>
      <c r="BM19" t="s">
        <v>243</v>
      </c>
    </row>
    <row r="20" spans="2:65" x14ac:dyDescent="0.35">
      <c r="B20">
        <v>100</v>
      </c>
      <c r="C20">
        <v>399</v>
      </c>
      <c r="D20">
        <v>1</v>
      </c>
      <c r="F20">
        <v>1</v>
      </c>
      <c r="G20">
        <v>6</v>
      </c>
      <c r="H20">
        <v>3</v>
      </c>
      <c r="K20">
        <v>3</v>
      </c>
      <c r="L20">
        <v>3</v>
      </c>
      <c r="O20">
        <v>6</v>
      </c>
      <c r="P20">
        <v>4</v>
      </c>
      <c r="U20">
        <v>2</v>
      </c>
      <c r="V20">
        <v>3</v>
      </c>
      <c r="X20">
        <v>2</v>
      </c>
      <c r="Y20">
        <v>2</v>
      </c>
      <c r="Z20">
        <v>4</v>
      </c>
      <c r="AA20">
        <v>2</v>
      </c>
      <c r="AB20">
        <v>10</v>
      </c>
      <c r="AC20">
        <v>1</v>
      </c>
      <c r="AD20">
        <v>1</v>
      </c>
      <c r="AE20">
        <v>3</v>
      </c>
      <c r="AF20">
        <v>2000</v>
      </c>
      <c r="AG20" s="9">
        <v>1</v>
      </c>
      <c r="AH20">
        <v>4</v>
      </c>
      <c r="AI20">
        <v>1</v>
      </c>
      <c r="AK20">
        <v>2</v>
      </c>
      <c r="AL20">
        <v>2</v>
      </c>
      <c r="AM20">
        <v>2</v>
      </c>
      <c r="AN20">
        <v>2</v>
      </c>
      <c r="AO20">
        <v>8</v>
      </c>
      <c r="AP20">
        <v>1</v>
      </c>
      <c r="AQ20">
        <v>4</v>
      </c>
      <c r="AR20">
        <v>6</v>
      </c>
      <c r="AS20">
        <v>3</v>
      </c>
      <c r="AT20">
        <v>4</v>
      </c>
      <c r="AU20">
        <v>17</v>
      </c>
      <c r="AV20">
        <v>0</v>
      </c>
      <c r="AW20" t="s">
        <v>117</v>
      </c>
      <c r="AX20" s="5">
        <v>0</v>
      </c>
      <c r="AY20" s="5">
        <v>0</v>
      </c>
      <c r="AZ20" s="5">
        <v>0</v>
      </c>
      <c r="BA20" s="5"/>
      <c r="BB20" s="4"/>
      <c r="BC20" s="4"/>
      <c r="BD20" s="4"/>
      <c r="BE20" s="4">
        <v>1</v>
      </c>
      <c r="BF20" s="9">
        <v>4</v>
      </c>
      <c r="BJ20" t="s">
        <v>277</v>
      </c>
      <c r="BK20">
        <v>21</v>
      </c>
      <c r="BL20" t="s">
        <v>209</v>
      </c>
    </row>
    <row r="21" spans="2:65" x14ac:dyDescent="0.35">
      <c r="B21">
        <v>100</v>
      </c>
      <c r="C21">
        <v>279</v>
      </c>
      <c r="D21">
        <v>1</v>
      </c>
      <c r="F21">
        <v>1</v>
      </c>
      <c r="I21">
        <v>4</v>
      </c>
      <c r="J21">
        <v>3</v>
      </c>
      <c r="K21">
        <v>2</v>
      </c>
      <c r="L21">
        <v>2</v>
      </c>
      <c r="Q21">
        <v>1</v>
      </c>
      <c r="R21">
        <v>1</v>
      </c>
      <c r="U21">
        <v>1</v>
      </c>
      <c r="V21">
        <v>1</v>
      </c>
      <c r="X21">
        <v>3</v>
      </c>
      <c r="Y21">
        <v>3</v>
      </c>
      <c r="Z21">
        <v>2</v>
      </c>
      <c r="AA21">
        <v>3</v>
      </c>
      <c r="AB21">
        <v>11</v>
      </c>
      <c r="AC21">
        <v>1</v>
      </c>
      <c r="AD21">
        <v>2</v>
      </c>
      <c r="AE21">
        <v>3</v>
      </c>
      <c r="AF21">
        <v>2000</v>
      </c>
      <c r="AG21" s="9">
        <v>1</v>
      </c>
      <c r="AH21">
        <v>5</v>
      </c>
      <c r="AI21">
        <v>1</v>
      </c>
      <c r="AK21">
        <v>2</v>
      </c>
      <c r="AL21">
        <v>2</v>
      </c>
      <c r="AM21">
        <v>3</v>
      </c>
      <c r="AN21">
        <v>3</v>
      </c>
      <c r="AO21">
        <v>10</v>
      </c>
      <c r="AP21">
        <v>1</v>
      </c>
      <c r="AQ21">
        <v>6</v>
      </c>
      <c r="AR21">
        <v>4</v>
      </c>
      <c r="AS21">
        <v>4</v>
      </c>
      <c r="AT21">
        <v>4</v>
      </c>
      <c r="AU21">
        <v>14</v>
      </c>
      <c r="AV21">
        <v>1</v>
      </c>
      <c r="AW21" t="s">
        <v>105</v>
      </c>
      <c r="AX21" s="5"/>
      <c r="AY21" s="5">
        <v>0</v>
      </c>
      <c r="AZ21" s="5"/>
      <c r="BA21" s="5"/>
      <c r="BB21" s="4">
        <v>0</v>
      </c>
      <c r="BC21" s="4"/>
      <c r="BD21" s="4">
        <v>0</v>
      </c>
      <c r="BE21" s="4">
        <v>1</v>
      </c>
      <c r="BF21" s="9">
        <v>4</v>
      </c>
      <c r="BJ21" t="s">
        <v>277</v>
      </c>
      <c r="BK21">
        <v>25</v>
      </c>
      <c r="BL21" t="s">
        <v>218</v>
      </c>
    </row>
    <row r="22" spans="2:65" x14ac:dyDescent="0.35">
      <c r="B22">
        <v>100</v>
      </c>
      <c r="C22">
        <v>433</v>
      </c>
      <c r="D22">
        <v>1</v>
      </c>
      <c r="F22">
        <v>1</v>
      </c>
      <c r="G22">
        <v>3</v>
      </c>
      <c r="H22">
        <v>2</v>
      </c>
      <c r="K22">
        <v>2</v>
      </c>
      <c r="L22">
        <v>2</v>
      </c>
      <c r="O22">
        <v>3</v>
      </c>
      <c r="P22">
        <v>5</v>
      </c>
      <c r="U22">
        <v>2</v>
      </c>
      <c r="V22">
        <v>2</v>
      </c>
      <c r="X22">
        <v>2</v>
      </c>
      <c r="Y22">
        <v>2</v>
      </c>
      <c r="Z22">
        <v>2</v>
      </c>
      <c r="AA22">
        <v>2</v>
      </c>
      <c r="AB22">
        <v>8</v>
      </c>
      <c r="AC22">
        <v>1</v>
      </c>
      <c r="AD22">
        <v>3</v>
      </c>
      <c r="AE22">
        <v>2</v>
      </c>
      <c r="AF22" t="s">
        <v>64</v>
      </c>
      <c r="AG22" s="9">
        <v>1</v>
      </c>
      <c r="AH22">
        <v>5</v>
      </c>
      <c r="AI22">
        <v>1</v>
      </c>
      <c r="AK22">
        <v>3</v>
      </c>
      <c r="AL22">
        <v>2</v>
      </c>
      <c r="AM22">
        <v>3</v>
      </c>
      <c r="AN22">
        <v>2</v>
      </c>
      <c r="AO22">
        <v>10</v>
      </c>
      <c r="AP22">
        <v>1</v>
      </c>
      <c r="AQ22">
        <v>6</v>
      </c>
      <c r="AR22">
        <v>5</v>
      </c>
      <c r="AS22">
        <v>5</v>
      </c>
      <c r="AT22">
        <v>2</v>
      </c>
      <c r="AU22">
        <v>14</v>
      </c>
      <c r="AV22">
        <v>1</v>
      </c>
      <c r="AW22" t="s">
        <v>118</v>
      </c>
      <c r="AX22" s="5">
        <v>0</v>
      </c>
      <c r="AY22" s="5">
        <v>1</v>
      </c>
      <c r="AZ22" s="5">
        <v>0</v>
      </c>
      <c r="BA22" s="5"/>
      <c r="BB22" s="4"/>
      <c r="BC22" s="4"/>
      <c r="BD22" s="4"/>
      <c r="BE22" s="4">
        <v>1</v>
      </c>
      <c r="BF22" s="9">
        <v>4</v>
      </c>
      <c r="BJ22" t="s">
        <v>277</v>
      </c>
      <c r="BK22">
        <v>22</v>
      </c>
      <c r="BL22" t="s">
        <v>209</v>
      </c>
    </row>
    <row r="23" spans="2:65" x14ac:dyDescent="0.35">
      <c r="B23">
        <v>100</v>
      </c>
      <c r="C23">
        <v>309</v>
      </c>
      <c r="D23">
        <v>1</v>
      </c>
      <c r="F23">
        <v>1</v>
      </c>
      <c r="I23">
        <v>5</v>
      </c>
      <c r="J23">
        <v>3</v>
      </c>
      <c r="K23">
        <v>2</v>
      </c>
      <c r="L23">
        <v>2</v>
      </c>
      <c r="Q23">
        <v>4</v>
      </c>
      <c r="R23">
        <v>5</v>
      </c>
      <c r="U23">
        <v>5</v>
      </c>
      <c r="V23">
        <v>5</v>
      </c>
      <c r="X23">
        <v>2</v>
      </c>
      <c r="Y23">
        <v>2</v>
      </c>
      <c r="Z23">
        <v>2</v>
      </c>
      <c r="AA23">
        <v>2</v>
      </c>
      <c r="AB23">
        <v>8</v>
      </c>
      <c r="AC23">
        <v>1</v>
      </c>
      <c r="AD23">
        <v>2</v>
      </c>
      <c r="AE23">
        <v>2</v>
      </c>
      <c r="AF23">
        <v>1900</v>
      </c>
      <c r="AG23" s="9">
        <v>1</v>
      </c>
      <c r="AH23">
        <v>4</v>
      </c>
      <c r="AI23">
        <v>1</v>
      </c>
      <c r="AK23">
        <v>3</v>
      </c>
      <c r="AL23">
        <v>3</v>
      </c>
      <c r="AM23">
        <v>3</v>
      </c>
      <c r="AN23">
        <v>4</v>
      </c>
      <c r="AO23">
        <v>13</v>
      </c>
      <c r="AP23">
        <v>1</v>
      </c>
      <c r="AQ23">
        <v>6</v>
      </c>
      <c r="AR23">
        <v>7</v>
      </c>
      <c r="AS23">
        <v>5</v>
      </c>
      <c r="AT23">
        <v>4</v>
      </c>
      <c r="AU23">
        <v>18</v>
      </c>
      <c r="AV23">
        <v>0</v>
      </c>
      <c r="AW23" t="s">
        <v>119</v>
      </c>
      <c r="AX23" s="5"/>
      <c r="AY23" s="5">
        <v>0</v>
      </c>
      <c r="AZ23" s="5"/>
      <c r="BA23" s="5"/>
      <c r="BB23" s="4">
        <v>0</v>
      </c>
      <c r="BC23" s="4"/>
      <c r="BD23" s="4">
        <v>0</v>
      </c>
      <c r="BE23" s="4">
        <v>0</v>
      </c>
      <c r="BF23" s="9">
        <v>4</v>
      </c>
      <c r="BJ23" t="s">
        <v>277</v>
      </c>
      <c r="BK23">
        <v>23</v>
      </c>
      <c r="BL23" t="s">
        <v>209</v>
      </c>
      <c r="BM23" t="s">
        <v>244</v>
      </c>
    </row>
    <row r="24" spans="2:65" x14ac:dyDescent="0.35">
      <c r="B24">
        <v>100</v>
      </c>
      <c r="C24">
        <v>1030</v>
      </c>
      <c r="D24">
        <v>1</v>
      </c>
      <c r="F24">
        <v>1</v>
      </c>
      <c r="I24">
        <v>5</v>
      </c>
      <c r="J24">
        <v>4</v>
      </c>
      <c r="M24">
        <v>5</v>
      </c>
      <c r="N24">
        <v>4</v>
      </c>
      <c r="O24">
        <v>6</v>
      </c>
      <c r="P24">
        <v>6</v>
      </c>
      <c r="U24">
        <v>4</v>
      </c>
      <c r="V24">
        <v>4</v>
      </c>
      <c r="X24">
        <v>4</v>
      </c>
      <c r="Y24">
        <v>3</v>
      </c>
      <c r="Z24">
        <v>5</v>
      </c>
      <c r="AA24">
        <v>4</v>
      </c>
      <c r="AB24">
        <v>16</v>
      </c>
      <c r="AC24">
        <v>0</v>
      </c>
      <c r="AD24">
        <v>5</v>
      </c>
      <c r="AE24">
        <v>4</v>
      </c>
      <c r="AF24">
        <v>2400</v>
      </c>
      <c r="AG24" s="9">
        <v>1</v>
      </c>
      <c r="AH24">
        <v>9</v>
      </c>
      <c r="AI24">
        <v>0</v>
      </c>
      <c r="AK24">
        <v>3</v>
      </c>
      <c r="AL24">
        <v>2</v>
      </c>
      <c r="AM24">
        <v>4</v>
      </c>
      <c r="AN24">
        <v>2</v>
      </c>
      <c r="AO24">
        <v>11</v>
      </c>
      <c r="AP24">
        <v>1</v>
      </c>
      <c r="AQ24">
        <v>7</v>
      </c>
      <c r="AR24">
        <v>3</v>
      </c>
      <c r="AS24">
        <v>1</v>
      </c>
      <c r="AT24">
        <v>3</v>
      </c>
      <c r="AU24">
        <v>8</v>
      </c>
      <c r="AV24">
        <v>1</v>
      </c>
      <c r="AW24" t="s">
        <v>103</v>
      </c>
      <c r="AX24" s="5"/>
      <c r="AY24" s="5"/>
      <c r="AZ24" s="5">
        <v>0</v>
      </c>
      <c r="BA24" s="5"/>
      <c r="BB24" s="4">
        <v>0</v>
      </c>
      <c r="BC24" s="4">
        <v>0</v>
      </c>
      <c r="BD24" s="4"/>
      <c r="BE24" s="4">
        <v>0</v>
      </c>
      <c r="BF24" s="9">
        <v>4</v>
      </c>
      <c r="BJ24" t="s">
        <v>277</v>
      </c>
      <c r="BK24">
        <v>23</v>
      </c>
      <c r="BL24" t="s">
        <v>209</v>
      </c>
    </row>
    <row r="25" spans="2:65" x14ac:dyDescent="0.35">
      <c r="B25">
        <v>100</v>
      </c>
      <c r="C25">
        <v>645</v>
      </c>
      <c r="D25">
        <v>1</v>
      </c>
      <c r="F25">
        <v>1</v>
      </c>
      <c r="G25">
        <v>1</v>
      </c>
      <c r="H25">
        <v>1</v>
      </c>
      <c r="K25">
        <v>1</v>
      </c>
      <c r="L25">
        <v>1</v>
      </c>
      <c r="Q25">
        <v>2</v>
      </c>
      <c r="R25">
        <v>2</v>
      </c>
      <c r="S25">
        <v>2</v>
      </c>
      <c r="T25">
        <v>2</v>
      </c>
      <c r="X25">
        <v>5</v>
      </c>
      <c r="Y25">
        <v>3</v>
      </c>
      <c r="Z25">
        <v>4</v>
      </c>
      <c r="AA25">
        <v>3</v>
      </c>
      <c r="AB25">
        <v>15</v>
      </c>
      <c r="AC25">
        <v>1</v>
      </c>
      <c r="AD25">
        <v>3</v>
      </c>
      <c r="AE25">
        <v>3</v>
      </c>
      <c r="AF25">
        <v>800</v>
      </c>
      <c r="AG25" s="8">
        <v>0</v>
      </c>
      <c r="AH25">
        <v>6</v>
      </c>
      <c r="AI25">
        <v>0</v>
      </c>
      <c r="AK25">
        <v>2</v>
      </c>
      <c r="AL25">
        <v>2</v>
      </c>
      <c r="AM25">
        <v>3</v>
      </c>
      <c r="AN25">
        <v>3</v>
      </c>
      <c r="AO25">
        <v>10</v>
      </c>
      <c r="AP25">
        <v>1</v>
      </c>
      <c r="AQ25">
        <v>7</v>
      </c>
      <c r="AR25">
        <v>3</v>
      </c>
      <c r="AS25">
        <v>5</v>
      </c>
      <c r="AT25">
        <v>3</v>
      </c>
      <c r="AU25">
        <v>12</v>
      </c>
      <c r="AV25">
        <v>1</v>
      </c>
      <c r="AW25" t="s">
        <v>120</v>
      </c>
      <c r="AX25" s="5">
        <v>0</v>
      </c>
      <c r="AY25" s="5">
        <v>0</v>
      </c>
      <c r="AZ25" s="5"/>
      <c r="BA25" s="5">
        <v>0</v>
      </c>
      <c r="BB25" s="4"/>
      <c r="BC25" s="4"/>
      <c r="BD25" s="4">
        <v>0</v>
      </c>
      <c r="BE25" s="4"/>
      <c r="BF25" s="9">
        <v>4</v>
      </c>
      <c r="BJ25" t="s">
        <v>276</v>
      </c>
      <c r="BK25">
        <v>21</v>
      </c>
      <c r="BL25" t="s">
        <v>209</v>
      </c>
    </row>
    <row r="26" spans="2:65" x14ac:dyDescent="0.35">
      <c r="B26">
        <v>100</v>
      </c>
      <c r="C26">
        <v>345</v>
      </c>
      <c r="D26">
        <v>1</v>
      </c>
      <c r="F26">
        <v>1</v>
      </c>
      <c r="I26">
        <v>6</v>
      </c>
      <c r="J26">
        <v>3</v>
      </c>
      <c r="M26">
        <v>3</v>
      </c>
      <c r="N26">
        <v>2</v>
      </c>
      <c r="O26">
        <v>1</v>
      </c>
      <c r="P26">
        <v>2</v>
      </c>
      <c r="S26">
        <v>1</v>
      </c>
      <c r="T26">
        <v>5</v>
      </c>
      <c r="X26">
        <v>3</v>
      </c>
      <c r="Y26">
        <v>2</v>
      </c>
      <c r="Z26">
        <v>1</v>
      </c>
      <c r="AA26">
        <v>5</v>
      </c>
      <c r="AB26">
        <v>11</v>
      </c>
      <c r="AC26">
        <v>1</v>
      </c>
      <c r="AD26">
        <v>1</v>
      </c>
      <c r="AE26">
        <v>4</v>
      </c>
      <c r="AF26">
        <v>3000</v>
      </c>
      <c r="AG26" s="9">
        <v>1</v>
      </c>
      <c r="AH26">
        <v>5</v>
      </c>
      <c r="AI26">
        <v>1</v>
      </c>
      <c r="AK26">
        <v>3</v>
      </c>
      <c r="AL26">
        <v>3</v>
      </c>
      <c r="AM26">
        <v>1</v>
      </c>
      <c r="AN26">
        <v>4</v>
      </c>
      <c r="AO26">
        <v>11</v>
      </c>
      <c r="AP26">
        <v>1</v>
      </c>
      <c r="AQ26">
        <v>1</v>
      </c>
      <c r="AR26">
        <v>1</v>
      </c>
      <c r="AS26">
        <v>1</v>
      </c>
      <c r="AT26">
        <v>3</v>
      </c>
      <c r="AU26">
        <v>12</v>
      </c>
      <c r="AV26">
        <v>1</v>
      </c>
      <c r="AW26" t="s">
        <v>121</v>
      </c>
      <c r="AX26" s="5"/>
      <c r="AY26" s="5"/>
      <c r="AZ26" s="5">
        <v>0</v>
      </c>
      <c r="BA26" s="5">
        <v>0</v>
      </c>
      <c r="BB26" s="4">
        <v>1</v>
      </c>
      <c r="BC26" s="4">
        <v>0</v>
      </c>
      <c r="BD26" s="4"/>
      <c r="BE26" s="4"/>
      <c r="BF26" s="9">
        <v>4</v>
      </c>
      <c r="BJ26" t="s">
        <v>276</v>
      </c>
      <c r="BK26">
        <v>22</v>
      </c>
      <c r="BL26" t="s">
        <v>209</v>
      </c>
      <c r="BM26" t="s">
        <v>245</v>
      </c>
    </row>
    <row r="27" spans="2:65" x14ac:dyDescent="0.35">
      <c r="B27">
        <v>100</v>
      </c>
      <c r="C27">
        <v>584</v>
      </c>
      <c r="D27">
        <v>1</v>
      </c>
      <c r="F27">
        <v>1</v>
      </c>
      <c r="I27">
        <v>6</v>
      </c>
      <c r="J27">
        <v>3</v>
      </c>
      <c r="M27">
        <v>5</v>
      </c>
      <c r="N27">
        <v>3</v>
      </c>
      <c r="Q27">
        <v>3</v>
      </c>
      <c r="R27">
        <v>3</v>
      </c>
      <c r="S27">
        <v>2</v>
      </c>
      <c r="T27">
        <v>2</v>
      </c>
      <c r="X27">
        <v>2</v>
      </c>
      <c r="Y27">
        <v>2</v>
      </c>
      <c r="Z27">
        <v>2</v>
      </c>
      <c r="AA27">
        <v>3</v>
      </c>
      <c r="AB27">
        <v>9</v>
      </c>
      <c r="AC27">
        <v>1</v>
      </c>
      <c r="AD27">
        <v>2</v>
      </c>
      <c r="AE27">
        <v>2</v>
      </c>
      <c r="AF27">
        <v>1900</v>
      </c>
      <c r="AG27" s="9">
        <v>1</v>
      </c>
      <c r="AH27">
        <v>4</v>
      </c>
      <c r="AI27">
        <v>1</v>
      </c>
      <c r="AK27">
        <v>2</v>
      </c>
      <c r="AL27">
        <v>2</v>
      </c>
      <c r="AM27">
        <v>2</v>
      </c>
      <c r="AN27">
        <v>2</v>
      </c>
      <c r="AO27">
        <v>8</v>
      </c>
      <c r="AP27">
        <v>1</v>
      </c>
      <c r="AQ27">
        <v>3</v>
      </c>
      <c r="AR27">
        <v>5</v>
      </c>
      <c r="AS27">
        <v>1</v>
      </c>
      <c r="AT27">
        <v>5</v>
      </c>
      <c r="AU27">
        <v>16</v>
      </c>
      <c r="AV27">
        <v>0</v>
      </c>
      <c r="AW27" t="s">
        <v>122</v>
      </c>
      <c r="AX27" s="5"/>
      <c r="AY27" s="5"/>
      <c r="AZ27" s="5"/>
      <c r="BA27" s="5">
        <v>0</v>
      </c>
      <c r="BB27" s="4">
        <v>0</v>
      </c>
      <c r="BC27" s="4">
        <v>0</v>
      </c>
      <c r="BD27" s="4">
        <v>0</v>
      </c>
      <c r="BE27" s="4"/>
      <c r="BF27" s="9">
        <v>4</v>
      </c>
      <c r="BJ27" t="s">
        <v>277</v>
      </c>
      <c r="BK27">
        <v>24</v>
      </c>
      <c r="BL27" t="s">
        <v>209</v>
      </c>
    </row>
    <row r="28" spans="2:65" x14ac:dyDescent="0.35">
      <c r="B28">
        <v>100</v>
      </c>
      <c r="C28">
        <v>399</v>
      </c>
      <c r="D28">
        <v>1</v>
      </c>
      <c r="F28">
        <v>1</v>
      </c>
      <c r="I28">
        <v>6</v>
      </c>
      <c r="J28">
        <v>6</v>
      </c>
      <c r="M28">
        <v>6</v>
      </c>
      <c r="N28">
        <v>6</v>
      </c>
      <c r="Q28">
        <v>4</v>
      </c>
      <c r="R28">
        <v>2</v>
      </c>
      <c r="U28">
        <v>6</v>
      </c>
      <c r="V28">
        <v>3</v>
      </c>
      <c r="X28">
        <v>1</v>
      </c>
      <c r="Y28">
        <v>2</v>
      </c>
      <c r="Z28">
        <v>3</v>
      </c>
      <c r="AA28">
        <v>2</v>
      </c>
      <c r="AB28">
        <v>8</v>
      </c>
      <c r="AC28">
        <v>1</v>
      </c>
      <c r="AD28">
        <v>1</v>
      </c>
      <c r="AE28">
        <v>2</v>
      </c>
      <c r="AF28">
        <v>2000</v>
      </c>
      <c r="AG28" s="9">
        <v>1</v>
      </c>
      <c r="AH28">
        <v>3</v>
      </c>
      <c r="AI28">
        <v>1</v>
      </c>
      <c r="AK28">
        <v>1</v>
      </c>
      <c r="AL28">
        <v>2</v>
      </c>
      <c r="AM28">
        <v>1</v>
      </c>
      <c r="AN28">
        <v>2</v>
      </c>
      <c r="AO28">
        <v>6</v>
      </c>
      <c r="AP28">
        <v>1</v>
      </c>
      <c r="AQ28">
        <v>7</v>
      </c>
      <c r="AR28">
        <v>3</v>
      </c>
      <c r="AS28">
        <v>2</v>
      </c>
      <c r="AT28">
        <v>2</v>
      </c>
      <c r="AU28">
        <v>8</v>
      </c>
      <c r="AV28">
        <v>1</v>
      </c>
      <c r="AW28" t="s">
        <v>123</v>
      </c>
      <c r="AX28" s="5"/>
      <c r="AY28" s="5"/>
      <c r="AZ28" s="5"/>
      <c r="BA28" s="5"/>
      <c r="BB28" s="4">
        <v>0</v>
      </c>
      <c r="BC28" s="4">
        <v>0</v>
      </c>
      <c r="BD28" s="4">
        <v>1</v>
      </c>
      <c r="BE28" s="4">
        <v>1</v>
      </c>
      <c r="BF28" s="9">
        <v>4</v>
      </c>
      <c r="BJ28" t="s">
        <v>276</v>
      </c>
      <c r="BK28">
        <v>23</v>
      </c>
      <c r="BL28" t="s">
        <v>209</v>
      </c>
    </row>
    <row r="29" spans="2:65" x14ac:dyDescent="0.35">
      <c r="B29">
        <v>100</v>
      </c>
      <c r="C29">
        <v>422</v>
      </c>
      <c r="D29">
        <v>1</v>
      </c>
      <c r="F29">
        <v>1</v>
      </c>
      <c r="I29">
        <v>5</v>
      </c>
      <c r="J29">
        <v>5</v>
      </c>
      <c r="M29">
        <v>6</v>
      </c>
      <c r="N29">
        <v>6</v>
      </c>
      <c r="O29">
        <v>3</v>
      </c>
      <c r="P29">
        <v>2</v>
      </c>
      <c r="U29">
        <v>5</v>
      </c>
      <c r="V29">
        <v>6</v>
      </c>
      <c r="X29">
        <v>1</v>
      </c>
      <c r="Y29">
        <v>1</v>
      </c>
      <c r="Z29">
        <v>1</v>
      </c>
      <c r="AA29">
        <v>1</v>
      </c>
      <c r="AB29">
        <v>4</v>
      </c>
      <c r="AC29">
        <v>1</v>
      </c>
      <c r="AD29">
        <v>1</v>
      </c>
      <c r="AE29">
        <v>1</v>
      </c>
      <c r="AF29" t="s">
        <v>65</v>
      </c>
      <c r="AG29" s="9">
        <v>1</v>
      </c>
      <c r="AH29">
        <v>2</v>
      </c>
      <c r="AI29">
        <v>1</v>
      </c>
      <c r="AK29">
        <v>2</v>
      </c>
      <c r="AL29">
        <v>1</v>
      </c>
      <c r="AM29">
        <v>1</v>
      </c>
      <c r="AN29">
        <v>1</v>
      </c>
      <c r="AO29">
        <v>5</v>
      </c>
      <c r="AP29">
        <v>1</v>
      </c>
      <c r="AQ29">
        <v>7</v>
      </c>
      <c r="AR29">
        <v>5</v>
      </c>
      <c r="AS29">
        <v>3</v>
      </c>
      <c r="AT29">
        <v>1</v>
      </c>
      <c r="AU29">
        <v>10</v>
      </c>
      <c r="AV29">
        <v>1</v>
      </c>
      <c r="AW29" t="s">
        <v>124</v>
      </c>
      <c r="AX29" s="5"/>
      <c r="AY29" s="5"/>
      <c r="AZ29" s="5">
        <v>0</v>
      </c>
      <c r="BA29" s="5"/>
      <c r="BB29" s="4">
        <v>0</v>
      </c>
      <c r="BC29" s="4">
        <v>0</v>
      </c>
      <c r="BD29" s="4"/>
      <c r="BE29" s="4">
        <v>1</v>
      </c>
      <c r="BF29" s="9">
        <v>4</v>
      </c>
      <c r="BJ29" t="s">
        <v>277</v>
      </c>
      <c r="BK29">
        <v>20</v>
      </c>
      <c r="BL29" t="s">
        <v>209</v>
      </c>
    </row>
    <row r="30" spans="2:65" x14ac:dyDescent="0.35">
      <c r="B30">
        <v>100</v>
      </c>
      <c r="C30">
        <v>393</v>
      </c>
      <c r="D30">
        <v>1</v>
      </c>
      <c r="F30">
        <v>1</v>
      </c>
      <c r="G30">
        <v>3</v>
      </c>
      <c r="H30">
        <v>1</v>
      </c>
      <c r="K30">
        <v>4</v>
      </c>
      <c r="L30">
        <v>3</v>
      </c>
      <c r="Q30">
        <v>4</v>
      </c>
      <c r="R30">
        <v>2</v>
      </c>
      <c r="S30">
        <v>4</v>
      </c>
      <c r="T30">
        <v>4</v>
      </c>
      <c r="X30">
        <v>3</v>
      </c>
      <c r="Y30">
        <v>4</v>
      </c>
      <c r="Z30">
        <v>5</v>
      </c>
      <c r="AA30">
        <v>4</v>
      </c>
      <c r="AB30">
        <v>16</v>
      </c>
      <c r="AC30">
        <v>0</v>
      </c>
      <c r="AD30">
        <v>2</v>
      </c>
      <c r="AE30">
        <v>4</v>
      </c>
      <c r="AF30">
        <v>1500</v>
      </c>
      <c r="AG30">
        <v>0</v>
      </c>
      <c r="AH30">
        <v>6</v>
      </c>
      <c r="AI30">
        <v>0</v>
      </c>
      <c r="AK30">
        <v>4</v>
      </c>
      <c r="AL30">
        <v>3</v>
      </c>
      <c r="AM30">
        <v>3</v>
      </c>
      <c r="AN30">
        <v>4</v>
      </c>
      <c r="AO30">
        <v>14</v>
      </c>
      <c r="AP30">
        <v>1</v>
      </c>
      <c r="AQ30">
        <v>6</v>
      </c>
      <c r="AR30">
        <v>3</v>
      </c>
      <c r="AS30">
        <v>3</v>
      </c>
      <c r="AT30">
        <v>3</v>
      </c>
      <c r="AU30">
        <v>11</v>
      </c>
      <c r="AV30">
        <v>1</v>
      </c>
      <c r="AW30" t="s">
        <v>125</v>
      </c>
      <c r="AX30" s="5">
        <v>0</v>
      </c>
      <c r="AY30" s="5">
        <v>0</v>
      </c>
      <c r="AZ30" s="5"/>
      <c r="BA30" s="5">
        <v>0</v>
      </c>
      <c r="BB30" s="4"/>
      <c r="BC30" s="4"/>
      <c r="BD30" s="4">
        <v>0</v>
      </c>
      <c r="BE30" s="4"/>
      <c r="BF30" s="9">
        <v>4</v>
      </c>
      <c r="BJ30" t="s">
        <v>277</v>
      </c>
      <c r="BK30">
        <v>22</v>
      </c>
      <c r="BL30" t="s">
        <v>209</v>
      </c>
    </row>
    <row r="31" spans="2:65" x14ac:dyDescent="0.35">
      <c r="B31">
        <v>100</v>
      </c>
      <c r="C31">
        <v>557</v>
      </c>
      <c r="D31">
        <v>1</v>
      </c>
      <c r="F31">
        <v>1</v>
      </c>
      <c r="I31">
        <v>4</v>
      </c>
      <c r="J31">
        <v>3</v>
      </c>
      <c r="M31">
        <v>4</v>
      </c>
      <c r="N31">
        <v>2</v>
      </c>
      <c r="O31">
        <v>5</v>
      </c>
      <c r="P31">
        <v>5</v>
      </c>
      <c r="U31">
        <v>6</v>
      </c>
      <c r="V31">
        <v>6</v>
      </c>
      <c r="X31">
        <v>3</v>
      </c>
      <c r="Y31">
        <v>2</v>
      </c>
      <c r="Z31">
        <v>1</v>
      </c>
      <c r="AA31">
        <v>1</v>
      </c>
      <c r="AB31">
        <v>7</v>
      </c>
      <c r="AC31">
        <v>1</v>
      </c>
      <c r="AD31">
        <v>3</v>
      </c>
      <c r="AE31">
        <v>1</v>
      </c>
      <c r="AF31" t="s">
        <v>66</v>
      </c>
      <c r="AG31" s="8">
        <v>0</v>
      </c>
      <c r="AH31">
        <v>4</v>
      </c>
      <c r="AI31">
        <v>0</v>
      </c>
      <c r="AK31">
        <v>1</v>
      </c>
      <c r="AL31">
        <v>1</v>
      </c>
      <c r="AM31">
        <v>1</v>
      </c>
      <c r="AN31">
        <v>2</v>
      </c>
      <c r="AO31">
        <v>5</v>
      </c>
      <c r="AP31">
        <v>1</v>
      </c>
      <c r="AQ31">
        <v>4</v>
      </c>
      <c r="AR31">
        <v>5</v>
      </c>
      <c r="AS31">
        <v>3</v>
      </c>
      <c r="AT31">
        <v>3</v>
      </c>
      <c r="AU31">
        <v>15</v>
      </c>
      <c r="AV31">
        <v>1</v>
      </c>
      <c r="AW31" t="s">
        <v>126</v>
      </c>
      <c r="AX31" s="5"/>
      <c r="AY31" s="5"/>
      <c r="AZ31" s="5">
        <v>0</v>
      </c>
      <c r="BA31" s="5"/>
      <c r="BB31" s="4">
        <v>0</v>
      </c>
      <c r="BC31" s="4">
        <v>0</v>
      </c>
      <c r="BD31" s="4"/>
      <c r="BE31" s="4">
        <v>0</v>
      </c>
      <c r="BF31" s="9">
        <v>4</v>
      </c>
      <c r="BJ31" t="s">
        <v>276</v>
      </c>
      <c r="BK31">
        <v>25</v>
      </c>
      <c r="BL31" t="s">
        <v>209</v>
      </c>
    </row>
    <row r="32" spans="2:65" x14ac:dyDescent="0.35">
      <c r="B32">
        <v>100</v>
      </c>
      <c r="C32">
        <v>453</v>
      </c>
      <c r="D32">
        <v>1</v>
      </c>
      <c r="F32">
        <v>1</v>
      </c>
      <c r="I32">
        <v>4</v>
      </c>
      <c r="J32">
        <v>2</v>
      </c>
      <c r="K32">
        <v>3</v>
      </c>
      <c r="L32">
        <v>2</v>
      </c>
      <c r="O32">
        <v>5</v>
      </c>
      <c r="P32">
        <v>5</v>
      </c>
      <c r="U32">
        <v>5</v>
      </c>
      <c r="V32">
        <v>5</v>
      </c>
      <c r="X32">
        <v>1</v>
      </c>
      <c r="Y32">
        <v>2</v>
      </c>
      <c r="Z32">
        <v>3</v>
      </c>
      <c r="AA32">
        <v>2</v>
      </c>
      <c r="AB32">
        <v>8</v>
      </c>
      <c r="AC32">
        <v>1</v>
      </c>
      <c r="AD32">
        <v>2</v>
      </c>
      <c r="AE32">
        <v>2</v>
      </c>
      <c r="AF32">
        <v>2000</v>
      </c>
      <c r="AG32">
        <v>1</v>
      </c>
      <c r="AH32">
        <v>4</v>
      </c>
      <c r="AI32">
        <v>1</v>
      </c>
      <c r="AK32">
        <v>4</v>
      </c>
      <c r="AL32">
        <v>3</v>
      </c>
      <c r="AM32">
        <v>3</v>
      </c>
      <c r="AN32">
        <v>4</v>
      </c>
      <c r="AO32">
        <v>14</v>
      </c>
      <c r="AP32">
        <v>1</v>
      </c>
      <c r="AQ32">
        <v>6</v>
      </c>
      <c r="AR32">
        <v>5</v>
      </c>
      <c r="AS32">
        <v>3</v>
      </c>
      <c r="AT32">
        <v>4</v>
      </c>
      <c r="AU32">
        <v>14</v>
      </c>
      <c r="AV32">
        <v>1</v>
      </c>
      <c r="AW32" t="s">
        <v>127</v>
      </c>
      <c r="AX32" s="5"/>
      <c r="AY32" s="5">
        <v>1</v>
      </c>
      <c r="AZ32" s="5">
        <v>1</v>
      </c>
      <c r="BA32" s="5"/>
      <c r="BB32" s="4">
        <v>1</v>
      </c>
      <c r="BC32" s="4"/>
      <c r="BD32" s="4"/>
      <c r="BE32" s="4">
        <v>0</v>
      </c>
      <c r="BF32" s="9">
        <v>4</v>
      </c>
      <c r="BJ32" t="s">
        <v>277</v>
      </c>
      <c r="BK32">
        <v>24</v>
      </c>
      <c r="BL32" t="s">
        <v>209</v>
      </c>
    </row>
    <row r="33" spans="2:65" x14ac:dyDescent="0.35">
      <c r="B33">
        <v>100</v>
      </c>
      <c r="C33">
        <v>784</v>
      </c>
      <c r="D33">
        <v>1</v>
      </c>
      <c r="F33">
        <v>1</v>
      </c>
      <c r="I33">
        <v>3</v>
      </c>
      <c r="J33">
        <v>5</v>
      </c>
      <c r="M33">
        <v>2</v>
      </c>
      <c r="N33">
        <v>3</v>
      </c>
      <c r="O33">
        <v>4</v>
      </c>
      <c r="P33">
        <v>6</v>
      </c>
      <c r="U33">
        <v>7</v>
      </c>
      <c r="V33">
        <v>7</v>
      </c>
      <c r="X33">
        <v>2</v>
      </c>
      <c r="Y33">
        <v>1</v>
      </c>
      <c r="Z33">
        <v>3</v>
      </c>
      <c r="AA33">
        <v>2</v>
      </c>
      <c r="AB33">
        <v>8</v>
      </c>
      <c r="AC33">
        <v>1</v>
      </c>
      <c r="AD33">
        <v>2</v>
      </c>
      <c r="AE33">
        <v>2</v>
      </c>
      <c r="AF33">
        <v>2500</v>
      </c>
      <c r="AG33">
        <v>1</v>
      </c>
      <c r="AH33">
        <v>4</v>
      </c>
      <c r="AI33">
        <v>1</v>
      </c>
      <c r="AK33">
        <v>2</v>
      </c>
      <c r="AL33">
        <v>2</v>
      </c>
      <c r="AM33">
        <v>4</v>
      </c>
      <c r="AN33">
        <v>3</v>
      </c>
      <c r="AO33">
        <v>11</v>
      </c>
      <c r="AP33">
        <v>1</v>
      </c>
      <c r="AQ33">
        <v>5</v>
      </c>
      <c r="AR33">
        <v>5</v>
      </c>
      <c r="AS33">
        <v>7</v>
      </c>
      <c r="AT33">
        <v>3</v>
      </c>
      <c r="AU33">
        <v>18</v>
      </c>
      <c r="AV33">
        <v>0</v>
      </c>
      <c r="AW33" t="s">
        <v>117</v>
      </c>
      <c r="AX33" s="5"/>
      <c r="AY33" s="5"/>
      <c r="AZ33" s="5">
        <v>0</v>
      </c>
      <c r="BA33" s="5"/>
      <c r="BB33" s="4">
        <v>0</v>
      </c>
      <c r="BC33" s="4">
        <v>0</v>
      </c>
      <c r="BD33" s="4"/>
      <c r="BE33" s="4">
        <v>1</v>
      </c>
      <c r="BF33" s="9">
        <v>4</v>
      </c>
      <c r="BJ33" t="s">
        <v>276</v>
      </c>
      <c r="BK33">
        <v>33</v>
      </c>
      <c r="BL33" t="s">
        <v>219</v>
      </c>
      <c r="BM33" t="s">
        <v>246</v>
      </c>
    </row>
    <row r="34" spans="2:65" x14ac:dyDescent="0.35">
      <c r="B34">
        <v>100</v>
      </c>
      <c r="C34">
        <v>212</v>
      </c>
      <c r="D34">
        <v>1</v>
      </c>
      <c r="F34">
        <v>1</v>
      </c>
      <c r="I34">
        <v>3</v>
      </c>
      <c r="J34">
        <v>4</v>
      </c>
      <c r="K34">
        <v>2</v>
      </c>
      <c r="L34">
        <v>3</v>
      </c>
      <c r="O34">
        <v>4</v>
      </c>
      <c r="P34">
        <v>4</v>
      </c>
      <c r="U34">
        <v>7</v>
      </c>
      <c r="V34">
        <v>7</v>
      </c>
      <c r="X34">
        <v>5</v>
      </c>
      <c r="Y34">
        <v>3</v>
      </c>
      <c r="Z34">
        <v>4</v>
      </c>
      <c r="AA34">
        <v>3</v>
      </c>
      <c r="AB34">
        <v>15</v>
      </c>
      <c r="AC34">
        <v>1</v>
      </c>
      <c r="AD34">
        <v>3</v>
      </c>
      <c r="AE34">
        <v>3</v>
      </c>
      <c r="AF34" t="s">
        <v>67</v>
      </c>
      <c r="AG34" s="8">
        <v>0</v>
      </c>
      <c r="AH34">
        <v>6</v>
      </c>
      <c r="AI34">
        <v>0</v>
      </c>
      <c r="AK34">
        <v>3</v>
      </c>
      <c r="AL34">
        <v>3</v>
      </c>
      <c r="AM34">
        <v>3</v>
      </c>
      <c r="AN34">
        <v>3</v>
      </c>
      <c r="AO34">
        <v>12</v>
      </c>
      <c r="AP34">
        <v>1</v>
      </c>
      <c r="AQ34">
        <v>7</v>
      </c>
      <c r="AR34">
        <v>3</v>
      </c>
      <c r="AS34">
        <v>5</v>
      </c>
      <c r="AT34">
        <v>3</v>
      </c>
      <c r="AU34">
        <v>12</v>
      </c>
      <c r="AV34">
        <v>1</v>
      </c>
      <c r="AW34" t="s">
        <v>128</v>
      </c>
      <c r="AX34" s="5"/>
      <c r="AY34" s="5">
        <v>0</v>
      </c>
      <c r="AZ34" s="5">
        <v>0</v>
      </c>
      <c r="BA34" s="5"/>
      <c r="BB34" s="4">
        <v>0</v>
      </c>
      <c r="BC34" s="4"/>
      <c r="BD34" s="4"/>
      <c r="BE34" s="4">
        <v>1</v>
      </c>
      <c r="BF34" s="9">
        <v>4</v>
      </c>
      <c r="BJ34" t="s">
        <v>277</v>
      </c>
      <c r="BK34">
        <v>22</v>
      </c>
      <c r="BL34" t="s">
        <v>209</v>
      </c>
    </row>
    <row r="35" spans="2:65" x14ac:dyDescent="0.35">
      <c r="B35">
        <v>100</v>
      </c>
      <c r="C35">
        <v>265</v>
      </c>
      <c r="D35">
        <v>1</v>
      </c>
      <c r="F35">
        <v>1</v>
      </c>
      <c r="I35">
        <v>4</v>
      </c>
      <c r="J35">
        <v>1</v>
      </c>
      <c r="K35">
        <v>5</v>
      </c>
      <c r="L35">
        <v>5</v>
      </c>
      <c r="O35">
        <v>2</v>
      </c>
      <c r="P35">
        <v>3</v>
      </c>
      <c r="U35">
        <v>6</v>
      </c>
      <c r="V35">
        <v>7</v>
      </c>
      <c r="X35">
        <v>1</v>
      </c>
      <c r="Y35">
        <v>1</v>
      </c>
      <c r="Z35">
        <v>1</v>
      </c>
      <c r="AA35">
        <v>2</v>
      </c>
      <c r="AB35">
        <v>5</v>
      </c>
      <c r="AC35">
        <v>1</v>
      </c>
      <c r="AD35">
        <v>1</v>
      </c>
      <c r="AE35">
        <v>1</v>
      </c>
      <c r="AF35">
        <v>1850</v>
      </c>
      <c r="AG35" s="8">
        <v>0</v>
      </c>
      <c r="AH35">
        <v>2</v>
      </c>
      <c r="AI35">
        <v>0</v>
      </c>
      <c r="AK35">
        <v>2</v>
      </c>
      <c r="AL35">
        <v>3</v>
      </c>
      <c r="AM35">
        <v>1</v>
      </c>
      <c r="AN35">
        <v>2</v>
      </c>
      <c r="AO35">
        <v>8</v>
      </c>
      <c r="AP35">
        <v>1</v>
      </c>
      <c r="AQ35">
        <v>7</v>
      </c>
      <c r="AR35">
        <v>5</v>
      </c>
      <c r="AS35">
        <v>2</v>
      </c>
      <c r="AT35">
        <v>4</v>
      </c>
      <c r="AU35">
        <v>12</v>
      </c>
      <c r="AV35">
        <v>1</v>
      </c>
      <c r="AW35" t="s">
        <v>129</v>
      </c>
      <c r="AX35" s="5"/>
      <c r="AY35" s="5">
        <v>0</v>
      </c>
      <c r="AZ35" s="5">
        <v>0</v>
      </c>
      <c r="BA35" s="5"/>
      <c r="BB35" s="4">
        <v>0</v>
      </c>
      <c r="BC35" s="4"/>
      <c r="BD35" s="4"/>
      <c r="BE35" s="4">
        <v>0</v>
      </c>
      <c r="BF35" s="9">
        <v>4</v>
      </c>
      <c r="BJ35" t="s">
        <v>277</v>
      </c>
      <c r="BK35">
        <v>23</v>
      </c>
      <c r="BL35" t="s">
        <v>210</v>
      </c>
    </row>
    <row r="36" spans="2:65" x14ac:dyDescent="0.35">
      <c r="B36">
        <v>100</v>
      </c>
      <c r="C36">
        <v>294</v>
      </c>
      <c r="D36">
        <v>1</v>
      </c>
      <c r="F36">
        <v>1</v>
      </c>
      <c r="G36">
        <v>2</v>
      </c>
      <c r="H36">
        <v>2</v>
      </c>
      <c r="M36">
        <v>5</v>
      </c>
      <c r="N36">
        <v>6</v>
      </c>
      <c r="Q36">
        <v>4</v>
      </c>
      <c r="R36">
        <v>5</v>
      </c>
      <c r="S36">
        <v>2</v>
      </c>
      <c r="T36">
        <v>1</v>
      </c>
      <c r="X36">
        <v>2</v>
      </c>
      <c r="Y36">
        <v>2</v>
      </c>
      <c r="Z36">
        <v>3</v>
      </c>
      <c r="AA36">
        <v>2</v>
      </c>
      <c r="AB36">
        <v>9</v>
      </c>
      <c r="AC36">
        <v>1</v>
      </c>
      <c r="AD36">
        <v>1</v>
      </c>
      <c r="AE36">
        <v>1</v>
      </c>
      <c r="AF36">
        <v>1600</v>
      </c>
      <c r="AG36" s="8">
        <v>0</v>
      </c>
      <c r="AH36">
        <v>2</v>
      </c>
      <c r="AI36">
        <v>0</v>
      </c>
      <c r="AK36">
        <v>1</v>
      </c>
      <c r="AL36">
        <v>2</v>
      </c>
      <c r="AM36">
        <v>2</v>
      </c>
      <c r="AN36">
        <v>2</v>
      </c>
      <c r="AO36">
        <v>7</v>
      </c>
      <c r="AP36">
        <v>1</v>
      </c>
      <c r="AQ36">
        <v>6</v>
      </c>
      <c r="AR36">
        <v>4</v>
      </c>
      <c r="AS36">
        <v>4</v>
      </c>
      <c r="AT36">
        <v>4</v>
      </c>
      <c r="AU36">
        <v>14</v>
      </c>
      <c r="AV36">
        <v>1</v>
      </c>
      <c r="AW36" t="s">
        <v>129</v>
      </c>
      <c r="AX36" s="5">
        <v>0</v>
      </c>
      <c r="AY36" s="5"/>
      <c r="AZ36" s="5"/>
      <c r="BA36" s="5">
        <v>0</v>
      </c>
      <c r="BB36" s="4"/>
      <c r="BC36" s="4">
        <v>0</v>
      </c>
      <c r="BD36" s="4">
        <v>0</v>
      </c>
      <c r="BE36" s="4"/>
      <c r="BF36" s="9">
        <v>4</v>
      </c>
      <c r="BJ36" t="s">
        <v>277</v>
      </c>
      <c r="BK36">
        <v>21</v>
      </c>
      <c r="BL36" t="s">
        <v>210</v>
      </c>
    </row>
    <row r="37" spans="2:65" x14ac:dyDescent="0.35">
      <c r="B37">
        <v>100</v>
      </c>
      <c r="C37">
        <v>605</v>
      </c>
      <c r="D37">
        <v>1</v>
      </c>
      <c r="F37">
        <v>1</v>
      </c>
      <c r="I37">
        <v>3</v>
      </c>
      <c r="J37">
        <v>3</v>
      </c>
      <c r="K37">
        <v>1</v>
      </c>
      <c r="L37">
        <v>1</v>
      </c>
      <c r="Q37">
        <v>3</v>
      </c>
      <c r="R37">
        <v>4</v>
      </c>
      <c r="U37">
        <v>4</v>
      </c>
      <c r="V37">
        <v>4</v>
      </c>
      <c r="X37">
        <v>1</v>
      </c>
      <c r="Y37">
        <v>2</v>
      </c>
      <c r="Z37">
        <v>1</v>
      </c>
      <c r="AA37">
        <v>1</v>
      </c>
      <c r="AB37">
        <v>5</v>
      </c>
      <c r="AC37">
        <v>1</v>
      </c>
      <c r="AD37">
        <v>1</v>
      </c>
      <c r="AE37">
        <v>3</v>
      </c>
      <c r="AF37">
        <v>1900</v>
      </c>
      <c r="AG37" s="9">
        <v>1</v>
      </c>
      <c r="AH37">
        <v>4</v>
      </c>
      <c r="AI37">
        <v>1</v>
      </c>
      <c r="AK37">
        <v>1</v>
      </c>
      <c r="AL37">
        <v>2</v>
      </c>
      <c r="AM37">
        <v>1</v>
      </c>
      <c r="AN37">
        <v>1</v>
      </c>
      <c r="AO37">
        <v>5</v>
      </c>
      <c r="AP37">
        <v>1</v>
      </c>
      <c r="AQ37">
        <v>7</v>
      </c>
      <c r="AR37">
        <v>2</v>
      </c>
      <c r="AS37">
        <v>3</v>
      </c>
      <c r="AT37">
        <v>2</v>
      </c>
      <c r="AU37">
        <v>8</v>
      </c>
      <c r="AV37">
        <v>1</v>
      </c>
      <c r="AW37" t="s">
        <v>130</v>
      </c>
      <c r="AX37" s="5"/>
      <c r="AY37" s="5">
        <v>0</v>
      </c>
      <c r="AZ37" s="5"/>
      <c r="BA37" s="5"/>
      <c r="BB37" s="4">
        <v>0</v>
      </c>
      <c r="BC37" s="4"/>
      <c r="BD37" s="4">
        <v>0</v>
      </c>
      <c r="BE37" s="4">
        <v>1</v>
      </c>
      <c r="BF37" s="9">
        <v>4</v>
      </c>
      <c r="BJ37" t="s">
        <v>277</v>
      </c>
      <c r="BK37">
        <v>20</v>
      </c>
      <c r="BL37" t="s">
        <v>209</v>
      </c>
    </row>
    <row r="38" spans="2:65" x14ac:dyDescent="0.35">
      <c r="B38">
        <v>100</v>
      </c>
      <c r="C38">
        <v>436</v>
      </c>
      <c r="D38">
        <v>1</v>
      </c>
      <c r="F38">
        <v>1</v>
      </c>
      <c r="G38" s="21"/>
      <c r="H38">
        <v>1</v>
      </c>
      <c r="M38">
        <v>6</v>
      </c>
      <c r="N38">
        <v>6</v>
      </c>
      <c r="O38">
        <v>2</v>
      </c>
      <c r="P38">
        <v>2</v>
      </c>
      <c r="U38">
        <v>5</v>
      </c>
      <c r="V38">
        <v>7</v>
      </c>
      <c r="X38">
        <v>2</v>
      </c>
      <c r="Y38">
        <v>2</v>
      </c>
      <c r="Z38">
        <v>4</v>
      </c>
      <c r="AA38">
        <v>2</v>
      </c>
      <c r="AB38">
        <v>10</v>
      </c>
      <c r="AC38">
        <v>1</v>
      </c>
      <c r="AD38">
        <v>1</v>
      </c>
      <c r="AE38">
        <v>2</v>
      </c>
      <c r="AF38">
        <v>2000</v>
      </c>
      <c r="AG38" s="9">
        <v>1</v>
      </c>
      <c r="AH38">
        <v>3</v>
      </c>
      <c r="AI38">
        <v>1</v>
      </c>
      <c r="AK38">
        <v>3</v>
      </c>
      <c r="AL38">
        <v>2</v>
      </c>
      <c r="AM38">
        <v>2</v>
      </c>
      <c r="AN38">
        <v>2</v>
      </c>
      <c r="AO38">
        <v>9</v>
      </c>
      <c r="AP38">
        <v>1</v>
      </c>
      <c r="AQ38">
        <v>5</v>
      </c>
      <c r="AR38">
        <v>3</v>
      </c>
      <c r="AS38">
        <v>3</v>
      </c>
      <c r="AT38">
        <v>3</v>
      </c>
      <c r="AU38">
        <v>12</v>
      </c>
      <c r="AV38">
        <v>1</v>
      </c>
      <c r="AX38" s="5">
        <v>0</v>
      </c>
      <c r="AY38" s="5"/>
      <c r="AZ38" s="5">
        <v>0</v>
      </c>
      <c r="BA38" s="5"/>
      <c r="BB38" s="4"/>
      <c r="BC38" s="4">
        <v>0</v>
      </c>
      <c r="BD38" s="4"/>
      <c r="BE38" s="4">
        <v>0</v>
      </c>
      <c r="BF38" s="9">
        <v>4</v>
      </c>
      <c r="BJ38" t="s">
        <v>277</v>
      </c>
      <c r="BK38">
        <v>23</v>
      </c>
      <c r="BL38" t="s">
        <v>213</v>
      </c>
    </row>
    <row r="39" spans="2:65" x14ac:dyDescent="0.35">
      <c r="B39">
        <v>100</v>
      </c>
      <c r="C39">
        <v>731</v>
      </c>
      <c r="D39">
        <v>1</v>
      </c>
      <c r="F39">
        <v>1</v>
      </c>
      <c r="G39">
        <v>1</v>
      </c>
      <c r="H39">
        <v>1</v>
      </c>
      <c r="K39">
        <v>2</v>
      </c>
      <c r="L39">
        <v>1</v>
      </c>
      <c r="O39">
        <v>1</v>
      </c>
      <c r="P39">
        <v>1</v>
      </c>
      <c r="S39">
        <v>2</v>
      </c>
      <c r="T39">
        <v>3</v>
      </c>
      <c r="X39">
        <v>3</v>
      </c>
      <c r="Y39">
        <v>3</v>
      </c>
      <c r="Z39">
        <v>3</v>
      </c>
      <c r="AA39">
        <v>3</v>
      </c>
      <c r="AB39">
        <v>12</v>
      </c>
      <c r="AC39">
        <v>1</v>
      </c>
      <c r="AD39">
        <v>5</v>
      </c>
      <c r="AE39">
        <v>5</v>
      </c>
      <c r="AF39">
        <v>2000</v>
      </c>
      <c r="AG39" s="9">
        <v>1</v>
      </c>
      <c r="AH39">
        <v>10</v>
      </c>
      <c r="AI39">
        <v>0</v>
      </c>
      <c r="AK39">
        <v>1</v>
      </c>
      <c r="AL39">
        <v>2</v>
      </c>
      <c r="AM39">
        <v>1</v>
      </c>
      <c r="AN39">
        <v>1</v>
      </c>
      <c r="AO39">
        <v>5</v>
      </c>
      <c r="AP39">
        <v>1</v>
      </c>
      <c r="AQ39">
        <v>6</v>
      </c>
      <c r="AR39">
        <v>5</v>
      </c>
      <c r="AS39">
        <v>5</v>
      </c>
      <c r="AT39">
        <v>5</v>
      </c>
      <c r="AU39">
        <v>17</v>
      </c>
      <c r="AV39">
        <v>0</v>
      </c>
      <c r="AW39" t="s">
        <v>103</v>
      </c>
      <c r="AX39" s="5">
        <v>0</v>
      </c>
      <c r="AY39" s="5">
        <v>0</v>
      </c>
      <c r="AZ39" s="5">
        <v>0</v>
      </c>
      <c r="BA39" s="5">
        <v>0</v>
      </c>
      <c r="BB39" s="4"/>
      <c r="BC39" s="4"/>
      <c r="BD39" s="4"/>
      <c r="BE39" s="4"/>
      <c r="BF39" s="9">
        <v>4</v>
      </c>
      <c r="BJ39" t="s">
        <v>277</v>
      </c>
      <c r="BK39">
        <v>23</v>
      </c>
      <c r="BL39" t="s">
        <v>209</v>
      </c>
      <c r="BM39" t="s">
        <v>114</v>
      </c>
    </row>
    <row r="40" spans="2:65" x14ac:dyDescent="0.35">
      <c r="B40">
        <v>100</v>
      </c>
      <c r="C40">
        <v>469</v>
      </c>
      <c r="D40">
        <v>1</v>
      </c>
      <c r="F40">
        <v>1</v>
      </c>
      <c r="I40">
        <v>5</v>
      </c>
      <c r="J40">
        <v>3</v>
      </c>
      <c r="K40">
        <v>1</v>
      </c>
      <c r="L40">
        <v>1</v>
      </c>
      <c r="Q40">
        <v>4</v>
      </c>
      <c r="R40">
        <v>6</v>
      </c>
      <c r="U40">
        <v>6</v>
      </c>
      <c r="V40">
        <v>6</v>
      </c>
      <c r="X40">
        <v>4</v>
      </c>
      <c r="Y40">
        <v>2</v>
      </c>
      <c r="Z40">
        <v>4</v>
      </c>
      <c r="AA40">
        <v>3</v>
      </c>
      <c r="AB40">
        <v>13</v>
      </c>
      <c r="AC40">
        <v>1</v>
      </c>
      <c r="AD40">
        <v>5</v>
      </c>
      <c r="AE40">
        <v>3</v>
      </c>
      <c r="AF40" s="7">
        <v>1500</v>
      </c>
      <c r="AG40" s="10">
        <v>0</v>
      </c>
      <c r="AH40">
        <v>8</v>
      </c>
      <c r="AI40">
        <v>0</v>
      </c>
      <c r="AK40">
        <v>1</v>
      </c>
      <c r="AL40">
        <v>2</v>
      </c>
      <c r="AM40">
        <v>4</v>
      </c>
      <c r="AN40">
        <v>3</v>
      </c>
      <c r="AO40">
        <v>10</v>
      </c>
      <c r="AP40">
        <v>1</v>
      </c>
      <c r="AQ40">
        <v>6</v>
      </c>
      <c r="AR40">
        <v>7</v>
      </c>
      <c r="AS40">
        <v>5</v>
      </c>
      <c r="AT40">
        <v>3</v>
      </c>
      <c r="AU40">
        <v>17</v>
      </c>
      <c r="AV40">
        <v>0</v>
      </c>
      <c r="AX40" s="5"/>
      <c r="AY40" s="5">
        <v>0</v>
      </c>
      <c r="AZ40" s="5"/>
      <c r="BA40" s="5"/>
      <c r="BB40" s="4">
        <v>0</v>
      </c>
      <c r="BC40" s="4"/>
      <c r="BD40" s="4">
        <v>0</v>
      </c>
      <c r="BE40" s="4">
        <v>0</v>
      </c>
      <c r="BF40" s="9">
        <v>4</v>
      </c>
      <c r="BJ40" t="s">
        <v>277</v>
      </c>
      <c r="BK40">
        <v>20</v>
      </c>
      <c r="BL40" t="s">
        <v>209</v>
      </c>
    </row>
    <row r="41" spans="2:65" x14ac:dyDescent="0.35">
      <c r="B41">
        <v>100</v>
      </c>
      <c r="C41">
        <v>457</v>
      </c>
      <c r="D41">
        <v>1</v>
      </c>
      <c r="F41">
        <v>1</v>
      </c>
      <c r="I41">
        <v>4</v>
      </c>
      <c r="J41">
        <v>4</v>
      </c>
      <c r="M41">
        <v>3</v>
      </c>
      <c r="N41">
        <v>3</v>
      </c>
      <c r="Q41">
        <v>4</v>
      </c>
      <c r="R41">
        <v>4</v>
      </c>
      <c r="U41">
        <v>2</v>
      </c>
      <c r="V41">
        <v>2</v>
      </c>
      <c r="X41">
        <v>4</v>
      </c>
      <c r="Y41">
        <v>5</v>
      </c>
      <c r="Z41">
        <v>4</v>
      </c>
      <c r="AA41">
        <v>3</v>
      </c>
      <c r="AB41">
        <v>16</v>
      </c>
      <c r="AC41">
        <v>0</v>
      </c>
      <c r="AD41">
        <v>2</v>
      </c>
      <c r="AE41">
        <v>3</v>
      </c>
      <c r="AF41">
        <v>2000</v>
      </c>
      <c r="AG41" s="9">
        <v>1</v>
      </c>
      <c r="AH41">
        <v>5</v>
      </c>
      <c r="AI41">
        <v>1</v>
      </c>
      <c r="AK41">
        <v>3</v>
      </c>
      <c r="AL41">
        <v>3</v>
      </c>
      <c r="AM41">
        <v>4</v>
      </c>
      <c r="AN41">
        <v>3</v>
      </c>
      <c r="AO41">
        <v>13</v>
      </c>
      <c r="AP41">
        <v>1</v>
      </c>
      <c r="AQ41">
        <v>5</v>
      </c>
      <c r="AR41">
        <v>3</v>
      </c>
      <c r="AS41">
        <v>5</v>
      </c>
      <c r="AT41">
        <v>5</v>
      </c>
      <c r="AU41">
        <v>16</v>
      </c>
      <c r="AV41">
        <v>0</v>
      </c>
      <c r="AX41" s="5"/>
      <c r="AY41" s="5"/>
      <c r="AZ41" s="5"/>
      <c r="BA41" s="5"/>
      <c r="BB41" s="4">
        <v>0</v>
      </c>
      <c r="BC41" s="4">
        <v>0</v>
      </c>
      <c r="BD41" s="4">
        <v>0</v>
      </c>
      <c r="BE41" s="4">
        <v>0</v>
      </c>
      <c r="BF41" s="9">
        <v>4</v>
      </c>
      <c r="BJ41" t="s">
        <v>276</v>
      </c>
      <c r="BK41">
        <v>25</v>
      </c>
      <c r="BL41" t="s">
        <v>209</v>
      </c>
    </row>
    <row r="42" spans="2:65" x14ac:dyDescent="0.35">
      <c r="B42">
        <v>100</v>
      </c>
      <c r="C42">
        <v>1727</v>
      </c>
      <c r="D42">
        <v>1</v>
      </c>
      <c r="F42">
        <v>1</v>
      </c>
      <c r="G42">
        <v>1</v>
      </c>
      <c r="H42">
        <v>2</v>
      </c>
      <c r="K42">
        <v>1</v>
      </c>
      <c r="L42">
        <v>1</v>
      </c>
      <c r="Q42">
        <v>2</v>
      </c>
      <c r="R42">
        <v>2</v>
      </c>
      <c r="S42">
        <v>2</v>
      </c>
      <c r="T42">
        <v>2</v>
      </c>
      <c r="X42">
        <v>1</v>
      </c>
      <c r="Y42">
        <v>1</v>
      </c>
      <c r="Z42">
        <v>1</v>
      </c>
      <c r="AA42">
        <v>1</v>
      </c>
      <c r="AB42">
        <v>4</v>
      </c>
      <c r="AC42">
        <v>1</v>
      </c>
      <c r="AD42">
        <v>1</v>
      </c>
      <c r="AE42">
        <v>1</v>
      </c>
      <c r="AF42">
        <v>1500</v>
      </c>
      <c r="AG42" s="9">
        <v>1</v>
      </c>
      <c r="AH42">
        <v>2</v>
      </c>
      <c r="AI42">
        <v>1</v>
      </c>
      <c r="AK42">
        <v>2</v>
      </c>
      <c r="AL42">
        <v>1</v>
      </c>
      <c r="AM42">
        <v>1</v>
      </c>
      <c r="AN42">
        <v>1</v>
      </c>
      <c r="AO42">
        <v>5</v>
      </c>
      <c r="AP42">
        <v>1</v>
      </c>
      <c r="AQ42">
        <v>1</v>
      </c>
      <c r="AR42">
        <v>2</v>
      </c>
      <c r="AS42">
        <v>1</v>
      </c>
      <c r="AT42">
        <v>2</v>
      </c>
      <c r="AU42">
        <v>12</v>
      </c>
      <c r="AV42">
        <v>1</v>
      </c>
      <c r="AW42" t="s">
        <v>135</v>
      </c>
      <c r="AX42" s="5">
        <v>1</v>
      </c>
      <c r="AY42" s="5">
        <v>0</v>
      </c>
      <c r="AZ42" s="5"/>
      <c r="BA42" s="5">
        <v>0</v>
      </c>
      <c r="BB42" s="4"/>
      <c r="BC42" s="4"/>
      <c r="BD42" s="4">
        <v>0</v>
      </c>
      <c r="BE42" s="4"/>
      <c r="BF42" s="9">
        <v>4</v>
      </c>
      <c r="BJ42" t="s">
        <v>276</v>
      </c>
      <c r="BK42">
        <v>21</v>
      </c>
      <c r="BL42" t="s">
        <v>209</v>
      </c>
    </row>
    <row r="43" spans="2:65" x14ac:dyDescent="0.35">
      <c r="B43">
        <v>100</v>
      </c>
      <c r="C43">
        <v>358</v>
      </c>
      <c r="D43">
        <v>1</v>
      </c>
      <c r="F43">
        <v>1</v>
      </c>
      <c r="G43">
        <v>2</v>
      </c>
      <c r="H43">
        <v>2</v>
      </c>
      <c r="M43">
        <v>6</v>
      </c>
      <c r="N43">
        <v>6</v>
      </c>
      <c r="Q43">
        <v>3</v>
      </c>
      <c r="R43">
        <v>3</v>
      </c>
      <c r="S43">
        <v>4</v>
      </c>
      <c r="T43">
        <v>3</v>
      </c>
      <c r="X43">
        <v>2</v>
      </c>
      <c r="Y43">
        <v>3</v>
      </c>
      <c r="Z43">
        <v>3</v>
      </c>
      <c r="AA43">
        <v>4</v>
      </c>
      <c r="AB43">
        <v>12</v>
      </c>
      <c r="AC43">
        <v>1</v>
      </c>
      <c r="AD43">
        <v>4</v>
      </c>
      <c r="AE43">
        <v>3</v>
      </c>
      <c r="AF43">
        <v>2500</v>
      </c>
      <c r="AG43" s="9">
        <v>1</v>
      </c>
      <c r="AH43">
        <v>7</v>
      </c>
      <c r="AI43">
        <v>1</v>
      </c>
      <c r="AK43">
        <v>1</v>
      </c>
      <c r="AL43">
        <v>2</v>
      </c>
      <c r="AM43">
        <v>2</v>
      </c>
      <c r="AN43">
        <v>3</v>
      </c>
      <c r="AO43">
        <v>8</v>
      </c>
      <c r="AP43">
        <v>1</v>
      </c>
      <c r="AQ43">
        <v>6</v>
      </c>
      <c r="AR43">
        <v>6</v>
      </c>
      <c r="AS43">
        <v>2</v>
      </c>
      <c r="AT43">
        <v>2</v>
      </c>
      <c r="AU43">
        <v>12</v>
      </c>
      <c r="AV43">
        <v>1</v>
      </c>
      <c r="AW43" t="s">
        <v>136</v>
      </c>
      <c r="AX43" s="5">
        <v>1</v>
      </c>
      <c r="AY43" s="5"/>
      <c r="AZ43" s="5"/>
      <c r="BA43" s="5">
        <v>1</v>
      </c>
      <c r="BB43" s="4"/>
      <c r="BC43" s="4">
        <v>1</v>
      </c>
      <c r="BD43" s="4">
        <v>1</v>
      </c>
      <c r="BE43" s="4"/>
      <c r="BF43" s="9">
        <v>4</v>
      </c>
      <c r="BJ43" t="s">
        <v>277</v>
      </c>
      <c r="BK43">
        <v>23</v>
      </c>
      <c r="BL43" t="s">
        <v>220</v>
      </c>
    </row>
    <row r="44" spans="2:65" x14ac:dyDescent="0.35">
      <c r="B44">
        <v>100</v>
      </c>
      <c r="C44">
        <v>364</v>
      </c>
      <c r="D44">
        <v>1</v>
      </c>
      <c r="F44">
        <v>1</v>
      </c>
      <c r="G44">
        <v>2</v>
      </c>
      <c r="H44">
        <v>1</v>
      </c>
      <c r="K44">
        <v>3</v>
      </c>
      <c r="L44">
        <v>3</v>
      </c>
      <c r="O44">
        <v>2</v>
      </c>
      <c r="P44">
        <v>2</v>
      </c>
      <c r="U44">
        <v>1</v>
      </c>
      <c r="V44">
        <v>1</v>
      </c>
      <c r="X44">
        <v>2</v>
      </c>
      <c r="Y44">
        <v>2</v>
      </c>
      <c r="Z44">
        <v>3</v>
      </c>
      <c r="AA44">
        <v>2</v>
      </c>
      <c r="AB44">
        <v>9</v>
      </c>
      <c r="AC44">
        <v>1</v>
      </c>
      <c r="AD44">
        <v>2</v>
      </c>
      <c r="AE44">
        <v>2</v>
      </c>
      <c r="AF44">
        <v>1000</v>
      </c>
      <c r="AG44" s="8">
        <v>0</v>
      </c>
      <c r="AH44">
        <v>4</v>
      </c>
      <c r="AI44">
        <v>0</v>
      </c>
      <c r="AK44">
        <v>3</v>
      </c>
      <c r="AL44">
        <v>2</v>
      </c>
      <c r="AM44">
        <v>3</v>
      </c>
      <c r="AN44">
        <v>3</v>
      </c>
      <c r="AO44">
        <v>11</v>
      </c>
      <c r="AP44">
        <v>1</v>
      </c>
      <c r="AQ44">
        <v>3</v>
      </c>
      <c r="AR44">
        <v>5</v>
      </c>
      <c r="AS44">
        <v>5</v>
      </c>
      <c r="AT44">
        <v>2</v>
      </c>
      <c r="AU44">
        <v>17</v>
      </c>
      <c r="AV44">
        <v>0</v>
      </c>
      <c r="AX44" s="5">
        <v>0</v>
      </c>
      <c r="AY44" s="5">
        <v>0</v>
      </c>
      <c r="AZ44" s="5">
        <v>0</v>
      </c>
      <c r="BA44" s="5"/>
      <c r="BB44" s="4"/>
      <c r="BC44" s="4"/>
      <c r="BD44" s="4"/>
      <c r="BE44" s="4">
        <v>0</v>
      </c>
      <c r="BF44" s="9">
        <v>4</v>
      </c>
      <c r="BJ44" t="s">
        <v>277</v>
      </c>
      <c r="BK44">
        <v>22</v>
      </c>
      <c r="BL44" t="s">
        <v>221</v>
      </c>
    </row>
    <row r="45" spans="2:65" x14ac:dyDescent="0.35">
      <c r="B45">
        <v>100</v>
      </c>
      <c r="C45">
        <v>723</v>
      </c>
      <c r="D45">
        <v>1</v>
      </c>
      <c r="F45">
        <v>1</v>
      </c>
      <c r="I45">
        <v>7</v>
      </c>
      <c r="J45">
        <v>7</v>
      </c>
      <c r="K45">
        <v>1</v>
      </c>
      <c r="L45">
        <v>1</v>
      </c>
      <c r="O45">
        <v>4</v>
      </c>
      <c r="P45">
        <v>4</v>
      </c>
      <c r="U45">
        <v>4</v>
      </c>
      <c r="V45">
        <v>4</v>
      </c>
      <c r="X45">
        <v>1</v>
      </c>
      <c r="Y45">
        <v>1</v>
      </c>
      <c r="Z45">
        <v>2</v>
      </c>
      <c r="AA45">
        <v>2</v>
      </c>
      <c r="AB45">
        <v>6</v>
      </c>
      <c r="AC45">
        <v>1</v>
      </c>
      <c r="AD45">
        <v>1</v>
      </c>
      <c r="AE45">
        <v>1</v>
      </c>
      <c r="AF45" t="s">
        <v>69</v>
      </c>
      <c r="AG45" s="8">
        <v>1</v>
      </c>
      <c r="AH45">
        <v>2</v>
      </c>
      <c r="AI45">
        <v>1</v>
      </c>
      <c r="AK45">
        <v>2</v>
      </c>
      <c r="AL45">
        <v>3</v>
      </c>
      <c r="AM45">
        <v>4</v>
      </c>
      <c r="AN45">
        <v>3</v>
      </c>
      <c r="AO45">
        <v>12</v>
      </c>
      <c r="AP45">
        <v>1</v>
      </c>
      <c r="AQ45">
        <v>5</v>
      </c>
      <c r="AR45">
        <v>2</v>
      </c>
      <c r="AS45">
        <v>3</v>
      </c>
      <c r="AT45">
        <v>3</v>
      </c>
      <c r="AU45">
        <v>11</v>
      </c>
      <c r="AV45">
        <v>1</v>
      </c>
      <c r="AX45" s="5"/>
      <c r="AY45" s="5">
        <v>0</v>
      </c>
      <c r="AZ45" s="5">
        <v>0</v>
      </c>
      <c r="BA45" s="5"/>
      <c r="BB45" s="4">
        <v>0</v>
      </c>
      <c r="BC45" s="4"/>
      <c r="BD45" s="4"/>
      <c r="BE45" s="4">
        <v>0</v>
      </c>
      <c r="BF45" s="9">
        <v>4</v>
      </c>
      <c r="BJ45" t="s">
        <v>276</v>
      </c>
      <c r="BK45">
        <v>25</v>
      </c>
      <c r="BL45" t="s">
        <v>223</v>
      </c>
    </row>
    <row r="46" spans="2:65" x14ac:dyDescent="0.35">
      <c r="B46">
        <v>100</v>
      </c>
      <c r="C46">
        <v>1129</v>
      </c>
      <c r="D46">
        <v>1</v>
      </c>
      <c r="F46">
        <v>1</v>
      </c>
      <c r="I46">
        <v>5</v>
      </c>
      <c r="J46">
        <v>5</v>
      </c>
      <c r="M46">
        <v>3</v>
      </c>
      <c r="N46">
        <v>3</v>
      </c>
      <c r="Q46">
        <v>6</v>
      </c>
      <c r="R46">
        <v>5</v>
      </c>
      <c r="U46">
        <v>3</v>
      </c>
      <c r="V46">
        <v>2</v>
      </c>
      <c r="X46">
        <v>1</v>
      </c>
      <c r="Y46">
        <v>1</v>
      </c>
      <c r="Z46">
        <v>5</v>
      </c>
      <c r="AA46">
        <v>1</v>
      </c>
      <c r="AB46">
        <v>8</v>
      </c>
      <c r="AC46">
        <v>1</v>
      </c>
      <c r="AD46">
        <v>1</v>
      </c>
      <c r="AE46">
        <v>1</v>
      </c>
      <c r="AF46" t="s">
        <v>70</v>
      </c>
      <c r="AG46">
        <v>0</v>
      </c>
      <c r="AH46">
        <v>2</v>
      </c>
      <c r="AI46">
        <v>0</v>
      </c>
      <c r="AK46">
        <v>3</v>
      </c>
      <c r="AL46">
        <v>3</v>
      </c>
      <c r="AM46">
        <v>4</v>
      </c>
      <c r="AN46">
        <v>3</v>
      </c>
      <c r="AO46">
        <v>13</v>
      </c>
      <c r="AP46">
        <v>1</v>
      </c>
      <c r="AQ46">
        <v>5</v>
      </c>
      <c r="AR46">
        <v>4</v>
      </c>
      <c r="AS46">
        <v>5</v>
      </c>
      <c r="AT46">
        <v>5</v>
      </c>
      <c r="AU46">
        <v>17</v>
      </c>
      <c r="AV46">
        <v>0</v>
      </c>
      <c r="AW46" t="s">
        <v>137</v>
      </c>
      <c r="AX46" s="5"/>
      <c r="AY46" s="5"/>
      <c r="AZ46" s="5"/>
      <c r="BA46" s="5"/>
      <c r="BB46" s="4">
        <v>1</v>
      </c>
      <c r="BC46" s="4">
        <v>1</v>
      </c>
      <c r="BD46" s="4">
        <v>1</v>
      </c>
      <c r="BE46" s="4">
        <v>1</v>
      </c>
      <c r="BF46" s="9">
        <v>4</v>
      </c>
      <c r="BJ46" t="s">
        <v>277</v>
      </c>
      <c r="BK46">
        <v>20</v>
      </c>
      <c r="BL46" t="s">
        <v>224</v>
      </c>
      <c r="BM46" t="s">
        <v>251</v>
      </c>
    </row>
    <row r="47" spans="2:65" x14ac:dyDescent="0.35">
      <c r="B47">
        <v>100</v>
      </c>
      <c r="C47">
        <v>376</v>
      </c>
      <c r="D47">
        <v>1</v>
      </c>
      <c r="F47">
        <v>1</v>
      </c>
      <c r="I47">
        <v>6</v>
      </c>
      <c r="J47">
        <v>7</v>
      </c>
      <c r="M47">
        <v>6</v>
      </c>
      <c r="N47">
        <v>7</v>
      </c>
      <c r="O47">
        <v>4</v>
      </c>
      <c r="P47">
        <v>4</v>
      </c>
      <c r="S47">
        <v>3</v>
      </c>
      <c r="T47">
        <v>4</v>
      </c>
      <c r="X47">
        <v>1</v>
      </c>
      <c r="Y47">
        <v>1</v>
      </c>
      <c r="Z47">
        <v>1</v>
      </c>
      <c r="AA47">
        <v>1</v>
      </c>
      <c r="AB47">
        <v>4</v>
      </c>
      <c r="AC47">
        <v>1</v>
      </c>
      <c r="AD47">
        <v>1</v>
      </c>
      <c r="AE47">
        <v>1</v>
      </c>
      <c r="AF47">
        <v>300</v>
      </c>
      <c r="AG47" s="8">
        <v>0</v>
      </c>
      <c r="AH47">
        <v>2</v>
      </c>
      <c r="AI47">
        <v>0</v>
      </c>
      <c r="AK47">
        <v>1</v>
      </c>
      <c r="AL47">
        <v>1</v>
      </c>
      <c r="AM47">
        <v>1</v>
      </c>
      <c r="AN47">
        <v>1</v>
      </c>
      <c r="AO47">
        <v>4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10</v>
      </c>
      <c r="AV47">
        <v>1</v>
      </c>
      <c r="AX47" s="5"/>
      <c r="AY47" s="5"/>
      <c r="AZ47" s="5">
        <v>0</v>
      </c>
      <c r="BA47" s="5">
        <v>0</v>
      </c>
      <c r="BB47" s="4">
        <v>0</v>
      </c>
      <c r="BC47" s="4">
        <v>0</v>
      </c>
      <c r="BD47" s="4"/>
      <c r="BE47" s="4"/>
      <c r="BF47" s="9">
        <v>4</v>
      </c>
      <c r="BJ47" t="s">
        <v>276</v>
      </c>
      <c r="BK47">
        <v>39</v>
      </c>
      <c r="BL47" t="s">
        <v>209</v>
      </c>
    </row>
    <row r="48" spans="2:65" x14ac:dyDescent="0.35">
      <c r="B48">
        <v>100</v>
      </c>
      <c r="C48">
        <v>391</v>
      </c>
      <c r="D48">
        <v>1</v>
      </c>
      <c r="F48">
        <v>1</v>
      </c>
      <c r="G48">
        <v>2</v>
      </c>
      <c r="H48">
        <v>2</v>
      </c>
      <c r="K48">
        <v>2</v>
      </c>
      <c r="L48">
        <v>2</v>
      </c>
      <c r="Q48">
        <v>2</v>
      </c>
      <c r="R48">
        <v>2</v>
      </c>
      <c r="S48">
        <v>3</v>
      </c>
      <c r="T48">
        <v>3</v>
      </c>
      <c r="X48">
        <v>3</v>
      </c>
      <c r="Y48">
        <v>3</v>
      </c>
      <c r="Z48">
        <v>3</v>
      </c>
      <c r="AA48">
        <v>3</v>
      </c>
      <c r="AB48">
        <v>12</v>
      </c>
      <c r="AC48">
        <v>1</v>
      </c>
      <c r="AD48">
        <v>2</v>
      </c>
      <c r="AE48">
        <v>3</v>
      </c>
      <c r="AF48">
        <v>110</v>
      </c>
      <c r="AG48" s="8">
        <v>0</v>
      </c>
      <c r="AH48">
        <v>5</v>
      </c>
      <c r="AI48">
        <v>0</v>
      </c>
      <c r="AK48">
        <v>3</v>
      </c>
      <c r="AL48">
        <v>4</v>
      </c>
      <c r="AM48">
        <v>2</v>
      </c>
      <c r="AN48">
        <v>2</v>
      </c>
      <c r="AO48">
        <v>11</v>
      </c>
      <c r="AP48">
        <v>1</v>
      </c>
      <c r="AQ48">
        <v>6</v>
      </c>
      <c r="AR48">
        <v>3</v>
      </c>
      <c r="AS48">
        <v>3</v>
      </c>
      <c r="AT48">
        <v>1</v>
      </c>
      <c r="AU48">
        <v>9</v>
      </c>
      <c r="AV48">
        <v>1</v>
      </c>
      <c r="AX48" s="5">
        <v>0</v>
      </c>
      <c r="AY48" s="5">
        <v>0</v>
      </c>
      <c r="AZ48" s="5"/>
      <c r="BA48" s="5">
        <v>0</v>
      </c>
      <c r="BB48" s="4"/>
      <c r="BC48" s="4"/>
      <c r="BD48" s="4">
        <v>0</v>
      </c>
      <c r="BE48" s="4"/>
      <c r="BF48" s="9">
        <v>4</v>
      </c>
      <c r="BJ48" t="s">
        <v>276</v>
      </c>
      <c r="BK48">
        <v>32</v>
      </c>
      <c r="BL48" t="s">
        <v>225</v>
      </c>
    </row>
    <row r="49" spans="2:65" x14ac:dyDescent="0.35">
      <c r="B49">
        <v>100</v>
      </c>
      <c r="C49">
        <v>321</v>
      </c>
      <c r="D49">
        <v>1</v>
      </c>
      <c r="F49">
        <v>1</v>
      </c>
      <c r="I49">
        <v>2</v>
      </c>
      <c r="J49">
        <v>2</v>
      </c>
      <c r="K49">
        <v>1</v>
      </c>
      <c r="L49">
        <v>2</v>
      </c>
      <c r="Q49">
        <v>4</v>
      </c>
      <c r="R49">
        <v>3</v>
      </c>
      <c r="U49">
        <v>6</v>
      </c>
      <c r="V49">
        <v>6</v>
      </c>
      <c r="X49">
        <v>7</v>
      </c>
      <c r="Y49">
        <v>7</v>
      </c>
      <c r="Z49">
        <v>7</v>
      </c>
      <c r="AA49">
        <v>7</v>
      </c>
      <c r="AB49">
        <v>28</v>
      </c>
      <c r="AC49">
        <v>0</v>
      </c>
      <c r="AD49">
        <v>3</v>
      </c>
      <c r="AE49">
        <v>3</v>
      </c>
      <c r="AF49">
        <v>1700</v>
      </c>
      <c r="AG49">
        <v>1</v>
      </c>
      <c r="AH49">
        <v>6</v>
      </c>
      <c r="AI49">
        <v>1</v>
      </c>
      <c r="AK49">
        <v>1</v>
      </c>
      <c r="AL49">
        <v>2</v>
      </c>
      <c r="AM49">
        <v>2</v>
      </c>
      <c r="AN49">
        <v>2</v>
      </c>
      <c r="AO49">
        <v>7</v>
      </c>
      <c r="AP49">
        <v>1</v>
      </c>
      <c r="AQ49">
        <v>3</v>
      </c>
      <c r="AR49">
        <v>1</v>
      </c>
      <c r="AS49">
        <v>1</v>
      </c>
      <c r="AT49">
        <v>2</v>
      </c>
      <c r="AU49">
        <v>9</v>
      </c>
      <c r="AV49">
        <v>1</v>
      </c>
      <c r="AW49" t="s">
        <v>112</v>
      </c>
      <c r="AX49" s="5"/>
      <c r="AY49" s="5">
        <v>0</v>
      </c>
      <c r="AZ49" s="5"/>
      <c r="BA49" s="5"/>
      <c r="BB49" s="4">
        <v>0</v>
      </c>
      <c r="BC49" s="4"/>
      <c r="BD49" s="4">
        <v>0</v>
      </c>
      <c r="BE49" s="4">
        <v>0</v>
      </c>
      <c r="BF49" s="9">
        <v>4</v>
      </c>
      <c r="BJ49" t="s">
        <v>277</v>
      </c>
      <c r="BK49">
        <v>25</v>
      </c>
      <c r="BL49" t="s">
        <v>223</v>
      </c>
    </row>
    <row r="50" spans="2:65" x14ac:dyDescent="0.35">
      <c r="B50">
        <v>100</v>
      </c>
      <c r="C50">
        <v>263</v>
      </c>
      <c r="D50">
        <v>1</v>
      </c>
      <c r="F50">
        <v>1</v>
      </c>
      <c r="I50">
        <v>4</v>
      </c>
      <c r="J50">
        <v>5</v>
      </c>
      <c r="M50">
        <v>6</v>
      </c>
      <c r="N50">
        <v>6</v>
      </c>
      <c r="O50">
        <v>5</v>
      </c>
      <c r="P50">
        <v>5</v>
      </c>
      <c r="S50">
        <v>4</v>
      </c>
      <c r="T50">
        <v>3</v>
      </c>
      <c r="X50">
        <v>3</v>
      </c>
      <c r="Y50">
        <v>2</v>
      </c>
      <c r="Z50">
        <v>3</v>
      </c>
      <c r="AA50">
        <v>2</v>
      </c>
      <c r="AB50">
        <v>10</v>
      </c>
      <c r="AC50">
        <v>1</v>
      </c>
      <c r="AD50">
        <v>2</v>
      </c>
      <c r="AE50">
        <v>3</v>
      </c>
      <c r="AF50">
        <v>2000</v>
      </c>
      <c r="AG50" s="9">
        <v>1</v>
      </c>
      <c r="AH50">
        <v>5</v>
      </c>
      <c r="AI50">
        <v>1</v>
      </c>
      <c r="AK50">
        <v>3</v>
      </c>
      <c r="AL50">
        <v>4</v>
      </c>
      <c r="AM50">
        <v>2</v>
      </c>
      <c r="AN50">
        <v>2</v>
      </c>
      <c r="AO50">
        <v>11</v>
      </c>
      <c r="AP50">
        <v>1</v>
      </c>
      <c r="AQ50">
        <v>6</v>
      </c>
      <c r="AR50">
        <v>4</v>
      </c>
      <c r="AS50">
        <v>5</v>
      </c>
      <c r="AT50">
        <v>4</v>
      </c>
      <c r="AU50">
        <v>15</v>
      </c>
      <c r="AV50">
        <v>1</v>
      </c>
      <c r="AX50" s="5"/>
      <c r="AY50" s="5"/>
      <c r="AZ50" s="5">
        <v>0</v>
      </c>
      <c r="BA50" s="5">
        <v>0</v>
      </c>
      <c r="BB50" s="4">
        <v>0</v>
      </c>
      <c r="BC50" s="4">
        <v>0</v>
      </c>
      <c r="BD50" s="4"/>
      <c r="BE50" s="4"/>
      <c r="BF50" s="9">
        <v>4</v>
      </c>
      <c r="BJ50" t="s">
        <v>277</v>
      </c>
      <c r="BK50">
        <v>25</v>
      </c>
      <c r="BL50" t="s">
        <v>223</v>
      </c>
    </row>
    <row r="51" spans="2:65" x14ac:dyDescent="0.35">
      <c r="B51">
        <v>100</v>
      </c>
      <c r="C51">
        <v>436</v>
      </c>
      <c r="D51">
        <v>1</v>
      </c>
      <c r="F51">
        <v>1</v>
      </c>
      <c r="G51">
        <v>1</v>
      </c>
      <c r="H51">
        <v>1</v>
      </c>
      <c r="M51">
        <v>6</v>
      </c>
      <c r="N51">
        <v>6</v>
      </c>
      <c r="Q51">
        <v>6</v>
      </c>
      <c r="R51">
        <v>7</v>
      </c>
      <c r="S51">
        <v>1</v>
      </c>
      <c r="T51">
        <v>1</v>
      </c>
      <c r="X51">
        <v>1</v>
      </c>
      <c r="Y51">
        <v>1</v>
      </c>
      <c r="Z51">
        <v>1</v>
      </c>
      <c r="AA51">
        <v>1</v>
      </c>
      <c r="AB51">
        <v>4</v>
      </c>
      <c r="AC51">
        <v>1</v>
      </c>
      <c r="AD51">
        <v>3</v>
      </c>
      <c r="AE51">
        <v>1</v>
      </c>
      <c r="AF51">
        <v>1500</v>
      </c>
      <c r="AG51" s="9">
        <v>1</v>
      </c>
      <c r="AH51">
        <v>4</v>
      </c>
      <c r="AI51">
        <v>1</v>
      </c>
      <c r="AK51">
        <v>1</v>
      </c>
      <c r="AL51">
        <v>1</v>
      </c>
      <c r="AM51">
        <v>1</v>
      </c>
      <c r="AN51">
        <v>1</v>
      </c>
      <c r="AO51">
        <v>4</v>
      </c>
      <c r="AP51">
        <v>1</v>
      </c>
      <c r="AQ51">
        <v>7</v>
      </c>
      <c r="AR51">
        <v>1</v>
      </c>
      <c r="AS51">
        <v>3</v>
      </c>
      <c r="AT51">
        <v>1</v>
      </c>
      <c r="AU51">
        <v>6</v>
      </c>
      <c r="AV51">
        <v>1</v>
      </c>
      <c r="AW51" t="s">
        <v>139</v>
      </c>
      <c r="AX51" s="5">
        <v>0</v>
      </c>
      <c r="AY51" s="5"/>
      <c r="AZ51" s="5"/>
      <c r="BA51" s="5">
        <v>0</v>
      </c>
      <c r="BB51" s="4"/>
      <c r="BC51" s="4">
        <v>0</v>
      </c>
      <c r="BD51" s="4">
        <v>0</v>
      </c>
      <c r="BE51" s="4"/>
      <c r="BF51" s="9">
        <v>4</v>
      </c>
      <c r="BJ51" t="s">
        <v>276</v>
      </c>
      <c r="BK51">
        <v>34</v>
      </c>
      <c r="BL51" t="s">
        <v>211</v>
      </c>
      <c r="BM51" t="s">
        <v>252</v>
      </c>
    </row>
    <row r="52" spans="2:65" x14ac:dyDescent="0.35">
      <c r="B52">
        <v>100</v>
      </c>
      <c r="C52">
        <v>367</v>
      </c>
      <c r="D52">
        <v>1</v>
      </c>
      <c r="F52">
        <v>1</v>
      </c>
      <c r="I52">
        <v>5</v>
      </c>
      <c r="J52">
        <v>1</v>
      </c>
      <c r="M52">
        <v>3</v>
      </c>
      <c r="N52">
        <v>1</v>
      </c>
      <c r="O52">
        <v>6</v>
      </c>
      <c r="P52">
        <v>3</v>
      </c>
      <c r="U52">
        <v>6</v>
      </c>
      <c r="V52">
        <v>2</v>
      </c>
      <c r="X52">
        <v>2</v>
      </c>
      <c r="Y52">
        <v>4</v>
      </c>
      <c r="Z52">
        <v>2</v>
      </c>
      <c r="AA52">
        <v>3</v>
      </c>
      <c r="AB52">
        <v>11</v>
      </c>
      <c r="AC52">
        <v>1</v>
      </c>
      <c r="AD52">
        <v>1</v>
      </c>
      <c r="AE52">
        <v>1</v>
      </c>
      <c r="AF52">
        <v>2000</v>
      </c>
      <c r="AG52" s="9">
        <v>1</v>
      </c>
      <c r="AH52">
        <v>2</v>
      </c>
      <c r="AI52">
        <v>1</v>
      </c>
      <c r="AK52">
        <v>2</v>
      </c>
      <c r="AL52">
        <v>2</v>
      </c>
      <c r="AM52">
        <v>1</v>
      </c>
      <c r="AN52">
        <v>1</v>
      </c>
      <c r="AO52">
        <v>6</v>
      </c>
      <c r="AP52">
        <v>1</v>
      </c>
      <c r="AQ52">
        <v>7</v>
      </c>
      <c r="AR52">
        <v>1</v>
      </c>
      <c r="AS52">
        <v>1</v>
      </c>
      <c r="AT52">
        <v>1</v>
      </c>
      <c r="AU52">
        <v>4</v>
      </c>
      <c r="AV52">
        <v>1</v>
      </c>
      <c r="AW52" t="s">
        <v>109</v>
      </c>
      <c r="AX52" s="5"/>
      <c r="AY52" s="5"/>
      <c r="AZ52" s="5">
        <v>1</v>
      </c>
      <c r="BA52" s="5"/>
      <c r="BB52" s="4">
        <v>0</v>
      </c>
      <c r="BC52" s="4">
        <v>0</v>
      </c>
      <c r="BD52" s="4"/>
      <c r="BE52" s="4">
        <v>0</v>
      </c>
      <c r="BF52" s="9">
        <v>4</v>
      </c>
      <c r="BJ52" t="s">
        <v>276</v>
      </c>
      <c r="BK52">
        <v>20</v>
      </c>
      <c r="BL52" t="s">
        <v>209</v>
      </c>
    </row>
    <row r="53" spans="2:65" x14ac:dyDescent="0.35">
      <c r="B53">
        <v>100</v>
      </c>
      <c r="C53">
        <v>2993</v>
      </c>
      <c r="D53">
        <v>1</v>
      </c>
      <c r="F53">
        <v>1</v>
      </c>
      <c r="G53">
        <v>2</v>
      </c>
      <c r="H53">
        <v>2</v>
      </c>
      <c r="M53">
        <v>6</v>
      </c>
      <c r="N53">
        <v>6</v>
      </c>
      <c r="Q53">
        <v>1</v>
      </c>
      <c r="R53">
        <v>1</v>
      </c>
      <c r="U53">
        <v>1</v>
      </c>
      <c r="V53">
        <v>1</v>
      </c>
      <c r="X53">
        <v>1</v>
      </c>
      <c r="Y53">
        <v>1</v>
      </c>
      <c r="Z53">
        <v>1</v>
      </c>
      <c r="AA53">
        <v>1</v>
      </c>
      <c r="AB53">
        <v>4</v>
      </c>
      <c r="AC53">
        <v>1</v>
      </c>
      <c r="AD53">
        <v>2</v>
      </c>
      <c r="AE53">
        <v>2</v>
      </c>
      <c r="AF53">
        <v>2500</v>
      </c>
      <c r="AG53" s="9">
        <v>1</v>
      </c>
      <c r="AH53">
        <v>4</v>
      </c>
      <c r="AI53">
        <v>1</v>
      </c>
      <c r="AK53">
        <v>3</v>
      </c>
      <c r="AL53">
        <v>3</v>
      </c>
      <c r="AM53">
        <v>3</v>
      </c>
      <c r="AN53">
        <v>3</v>
      </c>
      <c r="AO53">
        <v>12</v>
      </c>
      <c r="AP53">
        <v>1</v>
      </c>
      <c r="AQ53">
        <v>7</v>
      </c>
      <c r="AR53">
        <v>5</v>
      </c>
      <c r="AS53">
        <v>5</v>
      </c>
      <c r="AT53">
        <v>5</v>
      </c>
      <c r="AU53">
        <v>16</v>
      </c>
      <c r="AV53">
        <v>0</v>
      </c>
      <c r="AW53" t="s">
        <v>140</v>
      </c>
      <c r="AX53" s="5">
        <v>0</v>
      </c>
      <c r="AY53" s="5"/>
      <c r="AZ53" s="5"/>
      <c r="BA53" s="5"/>
      <c r="BB53" s="4"/>
      <c r="BC53" s="4">
        <v>0</v>
      </c>
      <c r="BD53" s="4">
        <v>0</v>
      </c>
      <c r="BE53" s="4">
        <v>0</v>
      </c>
      <c r="BF53" s="9">
        <v>4</v>
      </c>
      <c r="BJ53" t="s">
        <v>277</v>
      </c>
      <c r="BK53">
        <v>23</v>
      </c>
      <c r="BL53" t="s">
        <v>209</v>
      </c>
    </row>
    <row r="54" spans="2:65" x14ac:dyDescent="0.35">
      <c r="B54">
        <v>100</v>
      </c>
      <c r="C54">
        <v>582</v>
      </c>
      <c r="D54">
        <v>1</v>
      </c>
      <c r="F54">
        <v>1</v>
      </c>
      <c r="I54">
        <v>4</v>
      </c>
      <c r="J54">
        <v>2</v>
      </c>
      <c r="M54">
        <v>5</v>
      </c>
      <c r="N54">
        <v>5</v>
      </c>
      <c r="O54">
        <v>4</v>
      </c>
      <c r="P54">
        <v>3</v>
      </c>
      <c r="U54">
        <v>5</v>
      </c>
      <c r="V54">
        <v>6</v>
      </c>
      <c r="X54">
        <v>2</v>
      </c>
      <c r="Y54">
        <v>2</v>
      </c>
      <c r="Z54">
        <v>4</v>
      </c>
      <c r="AA54">
        <v>2</v>
      </c>
      <c r="AB54">
        <v>10</v>
      </c>
      <c r="AC54">
        <v>1</v>
      </c>
      <c r="AD54">
        <v>3</v>
      </c>
      <c r="AE54">
        <v>2</v>
      </c>
      <c r="AF54">
        <v>1800</v>
      </c>
      <c r="AG54" s="9">
        <v>1</v>
      </c>
      <c r="AH54">
        <v>5</v>
      </c>
      <c r="AI54">
        <v>1</v>
      </c>
      <c r="AK54">
        <v>1</v>
      </c>
      <c r="AL54">
        <v>1</v>
      </c>
      <c r="AM54">
        <v>1</v>
      </c>
      <c r="AN54">
        <v>1</v>
      </c>
      <c r="AO54">
        <v>4</v>
      </c>
      <c r="AP54">
        <v>1</v>
      </c>
      <c r="AQ54">
        <v>7</v>
      </c>
      <c r="AR54">
        <v>3</v>
      </c>
      <c r="AS54">
        <v>1</v>
      </c>
      <c r="AT54">
        <v>2</v>
      </c>
      <c r="AU54">
        <v>7</v>
      </c>
      <c r="AV54">
        <v>1</v>
      </c>
      <c r="AW54" t="s">
        <v>141</v>
      </c>
      <c r="AX54" s="5"/>
      <c r="AY54" s="5"/>
      <c r="AZ54" s="5">
        <v>0</v>
      </c>
      <c r="BA54" s="5"/>
      <c r="BB54" s="4">
        <v>0</v>
      </c>
      <c r="BC54" s="4">
        <v>0</v>
      </c>
      <c r="BD54" s="4"/>
      <c r="BE54" s="4">
        <v>1</v>
      </c>
      <c r="BF54" s="9">
        <v>4</v>
      </c>
      <c r="BJ54" t="s">
        <v>277</v>
      </c>
      <c r="BK54">
        <v>22</v>
      </c>
      <c r="BL54" t="s">
        <v>216</v>
      </c>
    </row>
    <row r="55" spans="2:65" x14ac:dyDescent="0.35">
      <c r="B55">
        <v>100</v>
      </c>
      <c r="C55">
        <v>324</v>
      </c>
      <c r="D55">
        <v>1</v>
      </c>
      <c r="F55">
        <v>1</v>
      </c>
      <c r="G55">
        <v>2</v>
      </c>
      <c r="H55">
        <v>2</v>
      </c>
      <c r="K55">
        <v>2</v>
      </c>
      <c r="L55">
        <v>2</v>
      </c>
      <c r="O55">
        <v>4</v>
      </c>
      <c r="P55">
        <v>3</v>
      </c>
      <c r="U55">
        <v>4</v>
      </c>
      <c r="V55">
        <v>3</v>
      </c>
      <c r="X55">
        <v>5</v>
      </c>
      <c r="Y55">
        <v>3</v>
      </c>
      <c r="Z55">
        <v>4</v>
      </c>
      <c r="AA55">
        <v>5</v>
      </c>
      <c r="AB55">
        <v>17</v>
      </c>
      <c r="AC55">
        <v>0</v>
      </c>
      <c r="AD55">
        <v>2</v>
      </c>
      <c r="AE55">
        <v>3</v>
      </c>
      <c r="AF55">
        <v>2500</v>
      </c>
      <c r="AG55" s="9">
        <v>1</v>
      </c>
      <c r="AH55">
        <v>5</v>
      </c>
      <c r="AI55">
        <v>1</v>
      </c>
      <c r="AK55">
        <v>4</v>
      </c>
      <c r="AL55">
        <v>3</v>
      </c>
      <c r="AM55">
        <v>3</v>
      </c>
      <c r="AN55">
        <v>5</v>
      </c>
      <c r="AO55">
        <v>15</v>
      </c>
      <c r="AP55">
        <v>1</v>
      </c>
      <c r="AQ55">
        <v>6</v>
      </c>
      <c r="AR55">
        <v>6</v>
      </c>
      <c r="AS55">
        <v>4</v>
      </c>
      <c r="AT55">
        <v>4</v>
      </c>
      <c r="AU55">
        <v>16</v>
      </c>
      <c r="AV55">
        <v>0</v>
      </c>
      <c r="AW55" t="s">
        <v>142</v>
      </c>
      <c r="AX55" s="5">
        <v>1</v>
      </c>
      <c r="AY55" s="5">
        <v>0</v>
      </c>
      <c r="AZ55" s="5">
        <v>0</v>
      </c>
      <c r="BA55" s="5"/>
      <c r="BB55" s="4"/>
      <c r="BC55" s="4"/>
      <c r="BD55" s="4"/>
      <c r="BE55" s="4">
        <v>0</v>
      </c>
      <c r="BF55" s="9">
        <v>4</v>
      </c>
      <c r="BJ55" t="s">
        <v>277</v>
      </c>
      <c r="BK55">
        <v>22</v>
      </c>
      <c r="BL55" t="s">
        <v>209</v>
      </c>
    </row>
    <row r="56" spans="2:65" x14ac:dyDescent="0.35">
      <c r="B56">
        <v>100</v>
      </c>
      <c r="C56">
        <v>388</v>
      </c>
      <c r="D56">
        <v>1</v>
      </c>
      <c r="F56">
        <v>1</v>
      </c>
      <c r="G56">
        <v>1</v>
      </c>
      <c r="H56">
        <v>1</v>
      </c>
      <c r="M56">
        <v>5</v>
      </c>
      <c r="N56">
        <v>6</v>
      </c>
      <c r="Q56">
        <v>6</v>
      </c>
      <c r="R56">
        <v>6</v>
      </c>
      <c r="U56">
        <v>1</v>
      </c>
      <c r="V56">
        <v>3</v>
      </c>
      <c r="X56">
        <v>3</v>
      </c>
      <c r="Y56">
        <v>2</v>
      </c>
      <c r="Z56">
        <v>3</v>
      </c>
      <c r="AA56">
        <v>2</v>
      </c>
      <c r="AB56">
        <v>10</v>
      </c>
      <c r="AC56">
        <v>1</v>
      </c>
      <c r="AD56">
        <v>3</v>
      </c>
      <c r="AE56">
        <v>2</v>
      </c>
      <c r="AF56">
        <v>2000</v>
      </c>
      <c r="AG56">
        <v>1</v>
      </c>
      <c r="AH56">
        <v>5</v>
      </c>
      <c r="AI56">
        <v>1</v>
      </c>
      <c r="AK56">
        <v>3</v>
      </c>
      <c r="AL56">
        <v>2</v>
      </c>
      <c r="AM56">
        <v>4</v>
      </c>
      <c r="AN56">
        <v>2</v>
      </c>
      <c r="AO56">
        <v>11</v>
      </c>
      <c r="AP56">
        <v>1</v>
      </c>
      <c r="AQ56">
        <v>6</v>
      </c>
      <c r="AR56">
        <v>6</v>
      </c>
      <c r="AS56">
        <v>5</v>
      </c>
      <c r="AT56">
        <v>2</v>
      </c>
      <c r="AU56">
        <v>15</v>
      </c>
      <c r="AV56">
        <v>1</v>
      </c>
      <c r="AX56" s="5">
        <v>0</v>
      </c>
      <c r="AY56" s="5"/>
      <c r="AZ56" s="5"/>
      <c r="BA56" s="5"/>
      <c r="BB56" s="4"/>
      <c r="BC56" s="4">
        <v>0</v>
      </c>
      <c r="BD56" s="4">
        <v>0</v>
      </c>
      <c r="BE56" s="4">
        <v>0</v>
      </c>
      <c r="BF56" s="9">
        <v>4</v>
      </c>
      <c r="BJ56" t="s">
        <v>277</v>
      </c>
      <c r="BK56">
        <v>23</v>
      </c>
      <c r="BL56" t="s">
        <v>209</v>
      </c>
    </row>
    <row r="57" spans="2:65" x14ac:dyDescent="0.35">
      <c r="B57">
        <v>100</v>
      </c>
      <c r="C57">
        <v>467</v>
      </c>
      <c r="D57">
        <v>1</v>
      </c>
      <c r="F57">
        <v>1</v>
      </c>
      <c r="I57">
        <v>5</v>
      </c>
      <c r="J57">
        <v>3</v>
      </c>
      <c r="K57">
        <v>3</v>
      </c>
      <c r="L57">
        <v>2</v>
      </c>
      <c r="Q57">
        <v>6</v>
      </c>
      <c r="R57">
        <v>6</v>
      </c>
      <c r="U57">
        <v>6</v>
      </c>
      <c r="V57">
        <v>6</v>
      </c>
      <c r="X57">
        <v>2</v>
      </c>
      <c r="Y57">
        <v>1</v>
      </c>
      <c r="Z57">
        <v>3</v>
      </c>
      <c r="AA57">
        <v>3</v>
      </c>
      <c r="AB57">
        <v>9</v>
      </c>
      <c r="AC57">
        <v>1</v>
      </c>
      <c r="AD57">
        <v>3</v>
      </c>
      <c r="AE57">
        <v>2</v>
      </c>
      <c r="AF57">
        <v>2000</v>
      </c>
      <c r="AG57" s="9">
        <v>1</v>
      </c>
      <c r="AH57">
        <v>5</v>
      </c>
      <c r="AI57">
        <v>1</v>
      </c>
      <c r="AK57">
        <v>3</v>
      </c>
      <c r="AL57">
        <v>3</v>
      </c>
      <c r="AM57">
        <v>3</v>
      </c>
      <c r="AN57">
        <v>3</v>
      </c>
      <c r="AO57">
        <v>12</v>
      </c>
      <c r="AP57">
        <v>1</v>
      </c>
      <c r="AQ57">
        <v>6</v>
      </c>
      <c r="AR57">
        <v>6</v>
      </c>
      <c r="AS57">
        <v>6</v>
      </c>
      <c r="AT57">
        <v>6</v>
      </c>
      <c r="AU57">
        <v>20</v>
      </c>
      <c r="AV57">
        <v>0</v>
      </c>
      <c r="AW57" t="s">
        <v>143</v>
      </c>
      <c r="AX57" s="5"/>
      <c r="AY57" s="5">
        <v>0</v>
      </c>
      <c r="AZ57" s="5"/>
      <c r="BA57" s="5"/>
      <c r="BB57" s="4">
        <v>0</v>
      </c>
      <c r="BC57" s="4"/>
      <c r="BD57" s="4">
        <v>0</v>
      </c>
      <c r="BE57" s="4">
        <v>0</v>
      </c>
      <c r="BF57" s="9">
        <v>4</v>
      </c>
      <c r="BJ57" t="s">
        <v>276</v>
      </c>
      <c r="BK57">
        <v>24</v>
      </c>
      <c r="BL57" t="s">
        <v>209</v>
      </c>
    </row>
    <row r="58" spans="2:65" x14ac:dyDescent="0.35">
      <c r="B58">
        <v>100</v>
      </c>
      <c r="C58">
        <v>75357</v>
      </c>
      <c r="D58">
        <v>1</v>
      </c>
      <c r="F58">
        <v>1</v>
      </c>
      <c r="G58">
        <v>4</v>
      </c>
      <c r="H58">
        <v>2</v>
      </c>
      <c r="K58">
        <v>5</v>
      </c>
      <c r="L58">
        <v>3</v>
      </c>
      <c r="Q58">
        <v>5</v>
      </c>
      <c r="R58">
        <v>6</v>
      </c>
      <c r="U58">
        <v>4</v>
      </c>
      <c r="V58">
        <v>5</v>
      </c>
      <c r="X58">
        <v>1</v>
      </c>
      <c r="Y58">
        <v>1</v>
      </c>
      <c r="Z58">
        <v>1</v>
      </c>
      <c r="AA58">
        <v>1</v>
      </c>
      <c r="AB58">
        <v>4</v>
      </c>
      <c r="AC58">
        <v>1</v>
      </c>
      <c r="AD58">
        <v>3</v>
      </c>
      <c r="AE58">
        <v>3</v>
      </c>
      <c r="AF58">
        <v>2000</v>
      </c>
      <c r="AG58">
        <v>1</v>
      </c>
      <c r="AH58">
        <v>6</v>
      </c>
      <c r="AI58">
        <v>1</v>
      </c>
      <c r="AK58">
        <v>1</v>
      </c>
      <c r="AL58">
        <v>1</v>
      </c>
      <c r="AM58">
        <v>1</v>
      </c>
      <c r="AN58">
        <v>1</v>
      </c>
      <c r="AO58">
        <v>4</v>
      </c>
      <c r="AP58">
        <v>1</v>
      </c>
      <c r="AQ58">
        <v>6</v>
      </c>
      <c r="AR58">
        <v>5</v>
      </c>
      <c r="AS58">
        <v>2</v>
      </c>
      <c r="AT58">
        <v>1</v>
      </c>
      <c r="AU58">
        <v>10</v>
      </c>
      <c r="AV58">
        <v>1</v>
      </c>
      <c r="AX58" s="5">
        <v>0</v>
      </c>
      <c r="AY58" s="5">
        <v>0</v>
      </c>
      <c r="AZ58" s="5"/>
      <c r="BA58" s="5"/>
      <c r="BB58" s="4"/>
      <c r="BC58" s="4"/>
      <c r="BD58" s="4">
        <v>0</v>
      </c>
      <c r="BE58" s="4">
        <v>0</v>
      </c>
      <c r="BF58" s="9">
        <v>4</v>
      </c>
      <c r="BJ58" t="s">
        <v>277</v>
      </c>
      <c r="BK58">
        <v>21</v>
      </c>
      <c r="BL58" t="s">
        <v>210</v>
      </c>
    </row>
    <row r="59" spans="2:65" x14ac:dyDescent="0.35">
      <c r="B59">
        <v>100</v>
      </c>
      <c r="C59">
        <v>3515</v>
      </c>
      <c r="D59">
        <v>1</v>
      </c>
      <c r="F59">
        <v>1</v>
      </c>
      <c r="I59">
        <v>6</v>
      </c>
      <c r="J59">
        <v>6</v>
      </c>
      <c r="K59">
        <v>1</v>
      </c>
      <c r="L59">
        <v>1</v>
      </c>
      <c r="Q59">
        <v>3</v>
      </c>
      <c r="R59">
        <v>2</v>
      </c>
      <c r="S59">
        <v>5</v>
      </c>
      <c r="T59">
        <v>6</v>
      </c>
      <c r="X59">
        <v>3</v>
      </c>
      <c r="Y59">
        <v>3</v>
      </c>
      <c r="Z59">
        <v>5</v>
      </c>
      <c r="AA59">
        <v>3</v>
      </c>
      <c r="AB59">
        <v>14</v>
      </c>
      <c r="AC59">
        <v>1</v>
      </c>
      <c r="AD59">
        <v>2</v>
      </c>
      <c r="AE59">
        <v>3</v>
      </c>
      <c r="AF59">
        <v>3000</v>
      </c>
      <c r="AG59" s="8">
        <v>0</v>
      </c>
      <c r="AH59">
        <v>5</v>
      </c>
      <c r="AI59">
        <v>0</v>
      </c>
      <c r="AK59">
        <v>2</v>
      </c>
      <c r="AL59">
        <v>2</v>
      </c>
      <c r="AM59">
        <v>3</v>
      </c>
      <c r="AN59">
        <v>2</v>
      </c>
      <c r="AO59">
        <v>9</v>
      </c>
      <c r="AP59">
        <v>1</v>
      </c>
      <c r="AQ59">
        <v>7</v>
      </c>
      <c r="AR59">
        <v>5</v>
      </c>
      <c r="AS59">
        <v>5</v>
      </c>
      <c r="AT59">
        <v>4</v>
      </c>
      <c r="AU59">
        <v>15</v>
      </c>
      <c r="AV59">
        <v>1</v>
      </c>
      <c r="AX59" s="5"/>
      <c r="AY59" s="5">
        <v>0</v>
      </c>
      <c r="AZ59" s="5"/>
      <c r="BA59" s="5">
        <v>0</v>
      </c>
      <c r="BB59" s="4">
        <v>0</v>
      </c>
      <c r="BC59" s="4"/>
      <c r="BD59" s="4">
        <v>0</v>
      </c>
      <c r="BE59" s="4"/>
      <c r="BF59" s="9">
        <v>4</v>
      </c>
      <c r="BJ59" t="s">
        <v>276</v>
      </c>
      <c r="BK59">
        <v>25</v>
      </c>
      <c r="BL59" t="s">
        <v>223</v>
      </c>
    </row>
    <row r="60" spans="2:65" x14ac:dyDescent="0.35">
      <c r="B60">
        <v>100</v>
      </c>
      <c r="C60">
        <v>1885</v>
      </c>
      <c r="D60">
        <v>1</v>
      </c>
      <c r="F60">
        <v>1</v>
      </c>
      <c r="I60">
        <v>5</v>
      </c>
      <c r="J60">
        <v>6</v>
      </c>
      <c r="K60">
        <v>2</v>
      </c>
      <c r="L60">
        <v>5</v>
      </c>
      <c r="Q60">
        <v>5</v>
      </c>
      <c r="R60">
        <v>6</v>
      </c>
      <c r="S60">
        <v>4</v>
      </c>
      <c r="T60">
        <v>4</v>
      </c>
      <c r="X60">
        <v>3</v>
      </c>
      <c r="Y60">
        <v>2</v>
      </c>
      <c r="Z60">
        <v>1</v>
      </c>
      <c r="AA60">
        <v>2</v>
      </c>
      <c r="AB60">
        <v>8</v>
      </c>
      <c r="AC60">
        <v>1</v>
      </c>
      <c r="AD60">
        <v>2</v>
      </c>
      <c r="AE60">
        <v>2</v>
      </c>
      <c r="AF60" t="s">
        <v>72</v>
      </c>
      <c r="AG60" s="8">
        <v>0</v>
      </c>
      <c r="AH60">
        <v>4</v>
      </c>
      <c r="AI60">
        <v>0</v>
      </c>
      <c r="AK60">
        <v>2</v>
      </c>
      <c r="AL60">
        <v>2</v>
      </c>
      <c r="AM60">
        <v>2</v>
      </c>
      <c r="AN60">
        <v>1</v>
      </c>
      <c r="AO60">
        <v>7</v>
      </c>
      <c r="AP60">
        <v>1</v>
      </c>
      <c r="AQ60">
        <v>6</v>
      </c>
      <c r="AR60">
        <v>5</v>
      </c>
      <c r="AS60">
        <v>2</v>
      </c>
      <c r="AT60">
        <v>2</v>
      </c>
      <c r="AU60">
        <v>11</v>
      </c>
      <c r="AV60">
        <v>1</v>
      </c>
      <c r="AW60" t="s">
        <v>145</v>
      </c>
      <c r="AX60" s="5"/>
      <c r="AY60" s="5">
        <v>0</v>
      </c>
      <c r="AZ60" s="5"/>
      <c r="BA60" s="5">
        <v>0</v>
      </c>
      <c r="BB60" s="4">
        <v>0</v>
      </c>
      <c r="BC60" s="4"/>
      <c r="BD60" s="4">
        <v>0</v>
      </c>
      <c r="BE60" s="4"/>
      <c r="BF60" s="9">
        <v>4</v>
      </c>
      <c r="BJ60" t="s">
        <v>277</v>
      </c>
      <c r="BK60">
        <v>23</v>
      </c>
      <c r="BL60" t="s">
        <v>226</v>
      </c>
    </row>
    <row r="61" spans="2:65" x14ac:dyDescent="0.35">
      <c r="B61">
        <v>100</v>
      </c>
      <c r="C61">
        <v>339</v>
      </c>
      <c r="D61">
        <v>1</v>
      </c>
      <c r="F61">
        <v>1</v>
      </c>
      <c r="I61">
        <v>5</v>
      </c>
      <c r="J61">
        <v>3</v>
      </c>
      <c r="K61">
        <v>2</v>
      </c>
      <c r="L61">
        <v>1</v>
      </c>
      <c r="Q61">
        <v>5</v>
      </c>
      <c r="R61">
        <v>3</v>
      </c>
      <c r="U61">
        <v>5</v>
      </c>
      <c r="V61">
        <v>3</v>
      </c>
      <c r="X61">
        <v>3</v>
      </c>
      <c r="Y61">
        <v>5</v>
      </c>
      <c r="Z61">
        <v>3</v>
      </c>
      <c r="AA61">
        <v>4</v>
      </c>
      <c r="AB61">
        <v>15</v>
      </c>
      <c r="AC61">
        <v>1</v>
      </c>
      <c r="AD61">
        <v>6</v>
      </c>
      <c r="AE61">
        <v>6</v>
      </c>
      <c r="AF61" t="s">
        <v>73</v>
      </c>
      <c r="AG61" s="8">
        <v>0</v>
      </c>
      <c r="AH61">
        <v>12</v>
      </c>
      <c r="AI61">
        <v>0</v>
      </c>
      <c r="AK61">
        <v>3</v>
      </c>
      <c r="AL61">
        <v>5</v>
      </c>
      <c r="AM61">
        <v>2</v>
      </c>
      <c r="AN61">
        <v>5</v>
      </c>
      <c r="AO61">
        <v>15</v>
      </c>
      <c r="AP61">
        <v>1</v>
      </c>
      <c r="AQ61">
        <v>7</v>
      </c>
      <c r="AR61">
        <v>7</v>
      </c>
      <c r="AS61">
        <v>6</v>
      </c>
      <c r="AT61">
        <v>6</v>
      </c>
      <c r="AU61">
        <v>20</v>
      </c>
      <c r="AV61">
        <v>0</v>
      </c>
      <c r="AW61" t="s">
        <v>73</v>
      </c>
      <c r="AX61" s="5"/>
      <c r="AY61" s="5">
        <v>0</v>
      </c>
      <c r="AZ61" s="5"/>
      <c r="BA61" s="5"/>
      <c r="BB61" s="4">
        <v>0</v>
      </c>
      <c r="BC61" s="4"/>
      <c r="BD61" s="4">
        <v>0</v>
      </c>
      <c r="BE61" s="4">
        <v>0</v>
      </c>
      <c r="BF61" s="9">
        <v>4</v>
      </c>
      <c r="BJ61" t="s">
        <v>277</v>
      </c>
      <c r="BK61">
        <v>23</v>
      </c>
      <c r="BL61" t="s">
        <v>209</v>
      </c>
      <c r="BM61" t="s">
        <v>252</v>
      </c>
    </row>
    <row r="62" spans="2:65" x14ac:dyDescent="0.35">
      <c r="B62">
        <v>100</v>
      </c>
      <c r="C62">
        <v>469</v>
      </c>
      <c r="D62">
        <v>1</v>
      </c>
      <c r="F62">
        <v>1</v>
      </c>
      <c r="G62">
        <v>2</v>
      </c>
      <c r="H62">
        <v>2</v>
      </c>
      <c r="M62">
        <v>7</v>
      </c>
      <c r="N62">
        <v>6</v>
      </c>
      <c r="Q62">
        <v>6</v>
      </c>
      <c r="R62">
        <v>6</v>
      </c>
      <c r="U62">
        <v>6</v>
      </c>
      <c r="V62">
        <v>7</v>
      </c>
      <c r="X62">
        <v>5</v>
      </c>
      <c r="Y62">
        <v>5</v>
      </c>
      <c r="Z62">
        <v>6</v>
      </c>
      <c r="AA62">
        <v>5</v>
      </c>
      <c r="AB62">
        <v>21</v>
      </c>
      <c r="AC62">
        <v>0</v>
      </c>
      <c r="AD62">
        <v>1</v>
      </c>
      <c r="AE62">
        <v>3</v>
      </c>
      <c r="AF62">
        <v>3000</v>
      </c>
      <c r="AG62" s="9">
        <v>1</v>
      </c>
      <c r="AH62">
        <v>4</v>
      </c>
      <c r="AI62">
        <v>1</v>
      </c>
      <c r="AK62">
        <v>1</v>
      </c>
      <c r="AL62">
        <v>1</v>
      </c>
      <c r="AM62">
        <v>1</v>
      </c>
      <c r="AN62">
        <v>3</v>
      </c>
      <c r="AO62">
        <v>6</v>
      </c>
      <c r="AP62">
        <v>1</v>
      </c>
      <c r="AQ62">
        <v>7</v>
      </c>
      <c r="AR62">
        <v>3</v>
      </c>
      <c r="AS62">
        <v>2</v>
      </c>
      <c r="AT62">
        <v>1</v>
      </c>
      <c r="AU62">
        <v>7</v>
      </c>
      <c r="AV62">
        <v>1</v>
      </c>
      <c r="AW62" t="s">
        <v>146</v>
      </c>
      <c r="AX62" s="5">
        <v>0</v>
      </c>
      <c r="AY62" s="5"/>
      <c r="AZ62" s="5"/>
      <c r="BA62" s="5"/>
      <c r="BB62" s="4"/>
      <c r="BC62" s="4">
        <v>0</v>
      </c>
      <c r="BD62" s="4">
        <v>1</v>
      </c>
      <c r="BE62" s="4">
        <v>1</v>
      </c>
      <c r="BF62" s="9">
        <v>4</v>
      </c>
      <c r="BJ62" t="s">
        <v>277</v>
      </c>
      <c r="BK62">
        <v>24</v>
      </c>
      <c r="BL62" t="s">
        <v>209</v>
      </c>
      <c r="BM62" t="s">
        <v>254</v>
      </c>
    </row>
    <row r="63" spans="2:65" x14ac:dyDescent="0.35">
      <c r="B63">
        <v>100</v>
      </c>
      <c r="C63">
        <v>418</v>
      </c>
      <c r="D63">
        <v>1</v>
      </c>
      <c r="F63">
        <v>1</v>
      </c>
      <c r="I63">
        <v>6</v>
      </c>
      <c r="J63">
        <v>3</v>
      </c>
      <c r="M63">
        <v>5</v>
      </c>
      <c r="N63">
        <v>2</v>
      </c>
      <c r="Q63">
        <v>2</v>
      </c>
      <c r="R63">
        <v>1</v>
      </c>
      <c r="U63">
        <v>5</v>
      </c>
      <c r="V63">
        <v>6</v>
      </c>
      <c r="X63">
        <v>1</v>
      </c>
      <c r="Y63">
        <v>2</v>
      </c>
      <c r="Z63">
        <v>2</v>
      </c>
      <c r="AA63">
        <v>2</v>
      </c>
      <c r="AB63">
        <v>7</v>
      </c>
      <c r="AC63">
        <v>1</v>
      </c>
      <c r="AD63">
        <v>3</v>
      </c>
      <c r="AE63">
        <v>2</v>
      </c>
      <c r="AF63">
        <v>2600</v>
      </c>
      <c r="AG63" s="9">
        <v>1</v>
      </c>
      <c r="AH63">
        <v>5</v>
      </c>
      <c r="AI63">
        <v>1</v>
      </c>
      <c r="AK63">
        <v>2</v>
      </c>
      <c r="AL63">
        <v>3</v>
      </c>
      <c r="AM63">
        <v>3</v>
      </c>
      <c r="AN63">
        <v>3</v>
      </c>
      <c r="AO63">
        <v>11</v>
      </c>
      <c r="AP63">
        <v>1</v>
      </c>
      <c r="AQ63">
        <v>6</v>
      </c>
      <c r="AR63">
        <v>5</v>
      </c>
      <c r="AS63">
        <v>7</v>
      </c>
      <c r="AT63">
        <v>3</v>
      </c>
      <c r="AU63">
        <v>17</v>
      </c>
      <c r="AV63">
        <v>0</v>
      </c>
      <c r="AW63" t="s">
        <v>147</v>
      </c>
      <c r="AX63" s="5"/>
      <c r="AY63" s="5"/>
      <c r="AZ63" s="5"/>
      <c r="BA63" s="5"/>
      <c r="BB63" s="4">
        <v>0</v>
      </c>
      <c r="BC63" s="4">
        <v>0</v>
      </c>
      <c r="BD63" s="4">
        <v>1</v>
      </c>
      <c r="BE63" s="4">
        <v>1</v>
      </c>
      <c r="BF63" s="9">
        <v>4</v>
      </c>
      <c r="BJ63" t="s">
        <v>276</v>
      </c>
      <c r="BK63">
        <v>25</v>
      </c>
      <c r="BL63" t="s">
        <v>209</v>
      </c>
      <c r="BM63" t="s">
        <v>252</v>
      </c>
    </row>
    <row r="64" spans="2:65" x14ac:dyDescent="0.35">
      <c r="B64">
        <v>100</v>
      </c>
      <c r="C64">
        <v>504</v>
      </c>
      <c r="D64">
        <v>1</v>
      </c>
      <c r="F64">
        <v>1</v>
      </c>
      <c r="G64">
        <v>5</v>
      </c>
      <c r="H64">
        <v>3</v>
      </c>
      <c r="M64">
        <v>7</v>
      </c>
      <c r="N64">
        <v>6</v>
      </c>
      <c r="O64">
        <v>6</v>
      </c>
      <c r="P64">
        <v>7</v>
      </c>
      <c r="S64">
        <v>7</v>
      </c>
      <c r="T64">
        <v>7</v>
      </c>
      <c r="X64">
        <v>2</v>
      </c>
      <c r="Y64">
        <v>2</v>
      </c>
      <c r="Z64">
        <v>2</v>
      </c>
      <c r="AA64">
        <v>3</v>
      </c>
      <c r="AB64">
        <v>9</v>
      </c>
      <c r="AC64">
        <v>1</v>
      </c>
      <c r="AD64">
        <v>5</v>
      </c>
      <c r="AE64">
        <v>5</v>
      </c>
      <c r="AF64" t="s">
        <v>74</v>
      </c>
      <c r="AG64" s="8">
        <v>0</v>
      </c>
      <c r="AH64">
        <v>10</v>
      </c>
      <c r="AI64">
        <v>0</v>
      </c>
      <c r="AK64">
        <v>2</v>
      </c>
      <c r="AL64">
        <v>2</v>
      </c>
      <c r="AM64">
        <v>2</v>
      </c>
      <c r="AN64">
        <v>2</v>
      </c>
      <c r="AO64">
        <v>8</v>
      </c>
      <c r="AP64">
        <v>1</v>
      </c>
      <c r="AQ64">
        <v>6</v>
      </c>
      <c r="AR64">
        <v>5</v>
      </c>
      <c r="AS64">
        <v>5</v>
      </c>
      <c r="AT64">
        <v>1</v>
      </c>
      <c r="AU64">
        <v>13</v>
      </c>
      <c r="AV64">
        <v>1</v>
      </c>
      <c r="AW64" t="s">
        <v>148</v>
      </c>
      <c r="AX64" s="5">
        <v>0</v>
      </c>
      <c r="AY64" s="5"/>
      <c r="AZ64" s="5">
        <v>0</v>
      </c>
      <c r="BA64" s="5">
        <v>0</v>
      </c>
      <c r="BB64" s="4"/>
      <c r="BC64" s="4">
        <v>0</v>
      </c>
      <c r="BD64" s="4"/>
      <c r="BE64" s="4"/>
      <c r="BF64" s="9">
        <v>4</v>
      </c>
      <c r="BJ64" t="s">
        <v>277</v>
      </c>
      <c r="BK64">
        <v>27</v>
      </c>
      <c r="BL64" t="s">
        <v>209</v>
      </c>
    </row>
    <row r="65" spans="2:65" x14ac:dyDescent="0.35">
      <c r="B65">
        <v>97</v>
      </c>
      <c r="C65">
        <v>213</v>
      </c>
      <c r="D65">
        <v>0</v>
      </c>
      <c r="F65">
        <v>1</v>
      </c>
      <c r="I65">
        <v>5</v>
      </c>
      <c r="J65">
        <v>6</v>
      </c>
      <c r="M65">
        <v>5</v>
      </c>
      <c r="N65">
        <v>6</v>
      </c>
      <c r="Q65">
        <v>7</v>
      </c>
      <c r="R65">
        <v>7</v>
      </c>
      <c r="S65">
        <v>7</v>
      </c>
      <c r="T65">
        <v>7</v>
      </c>
      <c r="X65">
        <v>1</v>
      </c>
      <c r="Y65">
        <v>2</v>
      </c>
      <c r="Z65">
        <v>6</v>
      </c>
      <c r="AA65">
        <v>3</v>
      </c>
      <c r="AB65">
        <v>12</v>
      </c>
      <c r="AC65">
        <v>1</v>
      </c>
      <c r="AD65">
        <v>2</v>
      </c>
      <c r="AE65">
        <v>2</v>
      </c>
      <c r="AF65" t="s">
        <v>75</v>
      </c>
      <c r="AG65" s="8">
        <v>0</v>
      </c>
      <c r="AH65">
        <v>4</v>
      </c>
      <c r="AI65">
        <v>0</v>
      </c>
      <c r="AK65">
        <v>2</v>
      </c>
      <c r="AL65">
        <v>3</v>
      </c>
      <c r="AM65">
        <v>3</v>
      </c>
      <c r="AN65">
        <v>3</v>
      </c>
      <c r="AO65">
        <v>11</v>
      </c>
      <c r="AP65">
        <v>1</v>
      </c>
      <c r="AQ65">
        <v>7</v>
      </c>
      <c r="AR65">
        <v>4</v>
      </c>
      <c r="AS65">
        <v>3</v>
      </c>
      <c r="AT65">
        <v>2</v>
      </c>
      <c r="AU65">
        <v>10</v>
      </c>
      <c r="AV65">
        <v>1</v>
      </c>
      <c r="AW65" t="s">
        <v>149</v>
      </c>
      <c r="AX65" s="5"/>
      <c r="AY65" s="5"/>
      <c r="AZ65" s="5"/>
      <c r="BA65" s="5">
        <v>0</v>
      </c>
      <c r="BB65" s="4">
        <v>0</v>
      </c>
      <c r="BC65" s="4">
        <v>0</v>
      </c>
      <c r="BD65" s="4">
        <v>0</v>
      </c>
      <c r="BE65" s="4"/>
      <c r="BF65" s="9">
        <v>4</v>
      </c>
      <c r="BJ65" t="s">
        <v>276</v>
      </c>
      <c r="BK65">
        <v>23</v>
      </c>
      <c r="BL65" t="s">
        <v>209</v>
      </c>
      <c r="BM65" t="s">
        <v>143</v>
      </c>
    </row>
    <row r="66" spans="2:65" x14ac:dyDescent="0.35">
      <c r="B66">
        <v>97</v>
      </c>
      <c r="C66">
        <v>448</v>
      </c>
      <c r="D66">
        <v>0</v>
      </c>
      <c r="F66">
        <v>1</v>
      </c>
      <c r="G66">
        <v>3</v>
      </c>
      <c r="H66">
        <v>3</v>
      </c>
      <c r="M66">
        <v>5</v>
      </c>
      <c r="N66">
        <v>6</v>
      </c>
      <c r="O66">
        <v>5</v>
      </c>
      <c r="P66">
        <v>6</v>
      </c>
      <c r="U66">
        <v>7</v>
      </c>
      <c r="V66">
        <v>7</v>
      </c>
      <c r="X66">
        <v>3</v>
      </c>
      <c r="Y66">
        <v>4</v>
      </c>
      <c r="Z66">
        <v>2</v>
      </c>
      <c r="AA66">
        <v>3</v>
      </c>
      <c r="AB66">
        <v>12</v>
      </c>
      <c r="AC66">
        <v>1</v>
      </c>
      <c r="AD66">
        <v>3</v>
      </c>
      <c r="AE66">
        <v>5</v>
      </c>
      <c r="AF66" t="s">
        <v>62</v>
      </c>
      <c r="AG66">
        <v>1</v>
      </c>
      <c r="AH66">
        <v>8</v>
      </c>
      <c r="AI66">
        <v>0</v>
      </c>
      <c r="AK66">
        <v>3</v>
      </c>
      <c r="AL66">
        <v>3</v>
      </c>
      <c r="AM66">
        <v>2</v>
      </c>
      <c r="AN66">
        <v>3</v>
      </c>
      <c r="AO66">
        <v>11</v>
      </c>
      <c r="AP66">
        <v>1</v>
      </c>
      <c r="AQ66">
        <v>7</v>
      </c>
      <c r="AR66">
        <v>3</v>
      </c>
      <c r="AS66">
        <v>6</v>
      </c>
      <c r="AT66">
        <v>3</v>
      </c>
      <c r="AU66">
        <v>13</v>
      </c>
      <c r="AV66">
        <v>1</v>
      </c>
      <c r="AW66" t="s">
        <v>112</v>
      </c>
      <c r="AX66" s="5">
        <v>0</v>
      </c>
      <c r="AY66" s="5"/>
      <c r="AZ66" s="5">
        <v>0</v>
      </c>
      <c r="BA66" s="5"/>
      <c r="BB66" s="4"/>
      <c r="BC66" s="4">
        <v>0</v>
      </c>
      <c r="BD66" s="4"/>
      <c r="BE66" s="4">
        <v>0</v>
      </c>
      <c r="BF66" s="9">
        <v>4</v>
      </c>
      <c r="BJ66" t="s">
        <v>277</v>
      </c>
      <c r="BK66">
        <v>22</v>
      </c>
      <c r="BL66" t="s">
        <v>209</v>
      </c>
    </row>
    <row r="67" spans="2:65" x14ac:dyDescent="0.35">
      <c r="B67">
        <v>97</v>
      </c>
      <c r="C67">
        <v>379</v>
      </c>
      <c r="D67">
        <v>0</v>
      </c>
      <c r="F67">
        <v>1</v>
      </c>
      <c r="I67">
        <v>4</v>
      </c>
      <c r="J67">
        <v>5</v>
      </c>
      <c r="M67">
        <v>3</v>
      </c>
      <c r="N67">
        <v>5</v>
      </c>
      <c r="O67">
        <v>3</v>
      </c>
      <c r="P67">
        <v>3</v>
      </c>
      <c r="U67">
        <v>3</v>
      </c>
      <c r="V67">
        <v>2</v>
      </c>
      <c r="X67">
        <v>6</v>
      </c>
      <c r="Y67">
        <v>6</v>
      </c>
      <c r="Z67">
        <v>5</v>
      </c>
      <c r="AA67">
        <v>5</v>
      </c>
      <c r="AB67">
        <v>22</v>
      </c>
      <c r="AC67">
        <v>0</v>
      </c>
      <c r="AD67">
        <v>2</v>
      </c>
      <c r="AE67">
        <v>6</v>
      </c>
      <c r="AF67" t="s">
        <v>76</v>
      </c>
      <c r="AG67" s="8">
        <v>0</v>
      </c>
      <c r="AH67">
        <v>8</v>
      </c>
      <c r="AI67">
        <v>0</v>
      </c>
      <c r="AK67">
        <v>3</v>
      </c>
      <c r="AL67">
        <v>4</v>
      </c>
      <c r="AM67">
        <v>3</v>
      </c>
      <c r="AN67">
        <v>3</v>
      </c>
      <c r="AO67">
        <v>13</v>
      </c>
      <c r="AP67">
        <v>1</v>
      </c>
      <c r="AQ67">
        <v>5</v>
      </c>
      <c r="AR67">
        <v>3</v>
      </c>
      <c r="AS67">
        <v>3</v>
      </c>
      <c r="AT67">
        <v>3</v>
      </c>
      <c r="AU67">
        <v>12</v>
      </c>
      <c r="AV67">
        <v>1</v>
      </c>
      <c r="AW67" t="s">
        <v>150</v>
      </c>
      <c r="AX67" s="5"/>
      <c r="AY67" s="5"/>
      <c r="AZ67" s="5">
        <v>0</v>
      </c>
      <c r="BA67" s="5"/>
      <c r="BB67" s="4">
        <v>0</v>
      </c>
      <c r="BC67" s="4">
        <v>0</v>
      </c>
      <c r="BD67" s="4"/>
      <c r="BE67" s="4">
        <v>1</v>
      </c>
      <c r="BF67" s="9">
        <v>4</v>
      </c>
      <c r="BJ67" t="s">
        <v>276</v>
      </c>
      <c r="BK67">
        <v>23</v>
      </c>
      <c r="BL67" t="s">
        <v>214</v>
      </c>
    </row>
    <row r="68" spans="2:65" x14ac:dyDescent="0.35">
      <c r="B68">
        <v>97</v>
      </c>
      <c r="C68">
        <v>524</v>
      </c>
      <c r="D68">
        <v>0</v>
      </c>
      <c r="F68">
        <v>1</v>
      </c>
      <c r="G68">
        <v>1</v>
      </c>
      <c r="H68">
        <v>1</v>
      </c>
      <c r="K68">
        <v>2</v>
      </c>
      <c r="L68">
        <v>1</v>
      </c>
      <c r="O68">
        <v>2</v>
      </c>
      <c r="P68">
        <v>1</v>
      </c>
      <c r="U68">
        <v>2</v>
      </c>
      <c r="V68">
        <v>1</v>
      </c>
      <c r="X68">
        <v>3</v>
      </c>
      <c r="Y68">
        <v>3</v>
      </c>
      <c r="Z68">
        <v>4</v>
      </c>
      <c r="AA68">
        <v>2</v>
      </c>
      <c r="AB68">
        <v>12</v>
      </c>
      <c r="AC68">
        <v>1</v>
      </c>
      <c r="AD68">
        <v>1</v>
      </c>
      <c r="AE68">
        <v>2</v>
      </c>
      <c r="AF68" t="s">
        <v>77</v>
      </c>
      <c r="AG68">
        <v>1</v>
      </c>
      <c r="AH68">
        <v>3</v>
      </c>
      <c r="AI68">
        <v>1</v>
      </c>
      <c r="AK68">
        <v>2</v>
      </c>
      <c r="AL68">
        <v>2</v>
      </c>
      <c r="AM68">
        <v>1</v>
      </c>
      <c r="AN68">
        <v>1</v>
      </c>
      <c r="AO68">
        <v>6</v>
      </c>
      <c r="AP68">
        <v>1</v>
      </c>
      <c r="AQ68">
        <v>6</v>
      </c>
      <c r="AR68">
        <v>3</v>
      </c>
      <c r="AS68">
        <v>2</v>
      </c>
      <c r="AT68">
        <v>2</v>
      </c>
      <c r="AU68">
        <v>9</v>
      </c>
      <c r="AV68">
        <v>1</v>
      </c>
      <c r="AW68" t="s">
        <v>151</v>
      </c>
      <c r="AX68" s="5">
        <v>0</v>
      </c>
      <c r="AY68" s="5">
        <v>1</v>
      </c>
      <c r="AZ68" s="5">
        <v>0</v>
      </c>
      <c r="BA68" s="5"/>
      <c r="BB68" s="4"/>
      <c r="BC68" s="4"/>
      <c r="BD68" s="4"/>
      <c r="BE68" s="4">
        <v>1</v>
      </c>
      <c r="BF68" s="9">
        <v>4</v>
      </c>
      <c r="BJ68" t="s">
        <v>277</v>
      </c>
      <c r="BK68">
        <v>29</v>
      </c>
      <c r="BL68" t="s">
        <v>227</v>
      </c>
      <c r="BM68" t="s">
        <v>255</v>
      </c>
    </row>
    <row r="69" spans="2:65" x14ac:dyDescent="0.35">
      <c r="B69">
        <v>97</v>
      </c>
      <c r="C69">
        <v>1235</v>
      </c>
      <c r="D69">
        <v>0</v>
      </c>
      <c r="F69">
        <v>1</v>
      </c>
      <c r="I69">
        <v>4</v>
      </c>
      <c r="J69">
        <v>3</v>
      </c>
      <c r="K69">
        <v>2</v>
      </c>
      <c r="L69">
        <v>1</v>
      </c>
      <c r="Q69">
        <v>4</v>
      </c>
      <c r="R69">
        <v>3</v>
      </c>
      <c r="S69">
        <v>4</v>
      </c>
      <c r="T69">
        <v>3</v>
      </c>
      <c r="X69">
        <v>3</v>
      </c>
      <c r="Y69">
        <v>3</v>
      </c>
      <c r="Z69">
        <v>4</v>
      </c>
      <c r="AA69">
        <v>3</v>
      </c>
      <c r="AB69">
        <v>13</v>
      </c>
      <c r="AC69">
        <v>1</v>
      </c>
      <c r="AD69">
        <v>4</v>
      </c>
      <c r="AE69">
        <v>2</v>
      </c>
      <c r="AF69" t="s">
        <v>78</v>
      </c>
      <c r="AG69" s="8">
        <v>0</v>
      </c>
      <c r="AH69">
        <v>6</v>
      </c>
      <c r="AI69">
        <v>0</v>
      </c>
      <c r="AK69">
        <v>3</v>
      </c>
      <c r="AL69">
        <v>2</v>
      </c>
      <c r="AM69">
        <v>2</v>
      </c>
      <c r="AN69">
        <v>2</v>
      </c>
      <c r="AO69">
        <v>9</v>
      </c>
      <c r="AP69">
        <v>1</v>
      </c>
      <c r="AQ69">
        <v>1</v>
      </c>
      <c r="AR69">
        <v>3</v>
      </c>
      <c r="AS69">
        <v>4</v>
      </c>
      <c r="AT69">
        <v>4</v>
      </c>
      <c r="AU69">
        <v>18</v>
      </c>
      <c r="AV69">
        <v>0</v>
      </c>
      <c r="AW69" t="s">
        <v>152</v>
      </c>
      <c r="AX69" s="5"/>
      <c r="AY69" s="5">
        <v>0</v>
      </c>
      <c r="AZ69" s="5"/>
      <c r="BA69" s="5">
        <v>1</v>
      </c>
      <c r="BB69" s="4">
        <v>0</v>
      </c>
      <c r="BC69" s="4"/>
      <c r="BD69" s="4">
        <v>0</v>
      </c>
      <c r="BE69" s="4"/>
      <c r="BF69" s="9">
        <v>4</v>
      </c>
      <c r="BJ69" t="s">
        <v>277</v>
      </c>
      <c r="BK69">
        <v>28</v>
      </c>
      <c r="BL69" t="s">
        <v>214</v>
      </c>
    </row>
    <row r="70" spans="2:65" x14ac:dyDescent="0.35">
      <c r="B70">
        <v>97</v>
      </c>
      <c r="C70">
        <v>2258</v>
      </c>
      <c r="D70">
        <v>0</v>
      </c>
      <c r="F70">
        <v>1</v>
      </c>
      <c r="G70">
        <v>1</v>
      </c>
      <c r="H70">
        <v>2</v>
      </c>
      <c r="K70">
        <v>1</v>
      </c>
      <c r="L70">
        <v>2</v>
      </c>
      <c r="O70">
        <v>3</v>
      </c>
      <c r="P70">
        <v>5</v>
      </c>
      <c r="S70">
        <v>3</v>
      </c>
      <c r="T70">
        <v>5</v>
      </c>
      <c r="X70">
        <v>2</v>
      </c>
      <c r="Y70">
        <v>2</v>
      </c>
      <c r="Z70">
        <v>5</v>
      </c>
      <c r="AA70">
        <v>1</v>
      </c>
      <c r="AB70">
        <v>10</v>
      </c>
      <c r="AC70">
        <v>1</v>
      </c>
      <c r="AD70">
        <v>6</v>
      </c>
      <c r="AE70">
        <v>2</v>
      </c>
      <c r="AF70">
        <v>2000</v>
      </c>
      <c r="AG70">
        <v>1</v>
      </c>
      <c r="AH70">
        <v>8</v>
      </c>
      <c r="AI70">
        <v>0</v>
      </c>
      <c r="AK70">
        <v>2</v>
      </c>
      <c r="AL70">
        <v>3</v>
      </c>
      <c r="AM70">
        <v>6</v>
      </c>
      <c r="AN70">
        <v>2</v>
      </c>
      <c r="AO70">
        <v>13</v>
      </c>
      <c r="AP70">
        <v>1</v>
      </c>
      <c r="AQ70">
        <v>3</v>
      </c>
      <c r="AR70">
        <v>7</v>
      </c>
      <c r="AS70">
        <v>7</v>
      </c>
      <c r="AT70">
        <v>4</v>
      </c>
      <c r="AU70">
        <v>23</v>
      </c>
      <c r="AV70">
        <v>0</v>
      </c>
      <c r="AW70" t="s">
        <v>117</v>
      </c>
      <c r="AX70" s="5">
        <v>0</v>
      </c>
      <c r="AY70" s="5">
        <v>0</v>
      </c>
      <c r="AZ70" s="5">
        <v>0</v>
      </c>
      <c r="BA70" s="5">
        <v>1</v>
      </c>
      <c r="BB70" s="4"/>
      <c r="BC70" s="4"/>
      <c r="BD70" s="4"/>
      <c r="BE70" s="4"/>
      <c r="BF70" s="9">
        <v>4</v>
      </c>
      <c r="BJ70" t="s">
        <v>277</v>
      </c>
      <c r="BK70">
        <v>21</v>
      </c>
      <c r="BL70" t="s">
        <v>209</v>
      </c>
    </row>
    <row r="71" spans="2:65" x14ac:dyDescent="0.35">
      <c r="B71">
        <v>97</v>
      </c>
      <c r="C71">
        <v>1010</v>
      </c>
      <c r="D71">
        <v>0</v>
      </c>
      <c r="F71">
        <v>1</v>
      </c>
      <c r="G71">
        <v>2</v>
      </c>
      <c r="H71">
        <v>1</v>
      </c>
      <c r="K71">
        <v>3</v>
      </c>
      <c r="L71">
        <v>3</v>
      </c>
      <c r="O71">
        <v>4</v>
      </c>
      <c r="P71">
        <v>4</v>
      </c>
      <c r="S71">
        <v>2</v>
      </c>
      <c r="T71">
        <v>2</v>
      </c>
      <c r="X71">
        <v>3</v>
      </c>
      <c r="Y71">
        <v>4</v>
      </c>
      <c r="Z71">
        <v>4</v>
      </c>
      <c r="AA71">
        <v>3</v>
      </c>
      <c r="AB71">
        <v>14</v>
      </c>
      <c r="AC71">
        <v>1</v>
      </c>
      <c r="AD71">
        <v>3</v>
      </c>
      <c r="AE71">
        <v>3</v>
      </c>
      <c r="AF71">
        <v>2000</v>
      </c>
      <c r="AG71">
        <v>1</v>
      </c>
      <c r="AH71">
        <v>6</v>
      </c>
      <c r="AI71">
        <v>1</v>
      </c>
      <c r="AK71">
        <v>3</v>
      </c>
      <c r="AL71">
        <v>3</v>
      </c>
      <c r="AM71">
        <v>2</v>
      </c>
      <c r="AN71">
        <v>2</v>
      </c>
      <c r="AO71">
        <v>10</v>
      </c>
      <c r="AP71">
        <v>1</v>
      </c>
      <c r="AQ71">
        <v>4</v>
      </c>
      <c r="AR71">
        <v>5</v>
      </c>
      <c r="AS71">
        <v>4</v>
      </c>
      <c r="AT71">
        <v>3</v>
      </c>
      <c r="AU71">
        <v>16</v>
      </c>
      <c r="AV71">
        <v>0</v>
      </c>
      <c r="AW71" t="s">
        <v>153</v>
      </c>
      <c r="AX71" s="5">
        <v>1</v>
      </c>
      <c r="AY71" s="5">
        <v>0</v>
      </c>
      <c r="AZ71" s="5">
        <v>0</v>
      </c>
      <c r="BA71" s="5">
        <v>1</v>
      </c>
      <c r="BB71" s="4"/>
      <c r="BC71" s="4"/>
      <c r="BD71" s="4"/>
      <c r="BE71" s="4"/>
      <c r="BF71" s="9">
        <v>4</v>
      </c>
      <c r="BJ71" t="s">
        <v>277</v>
      </c>
      <c r="BK71">
        <v>22</v>
      </c>
      <c r="BL71" t="s">
        <v>210</v>
      </c>
    </row>
    <row r="72" spans="2:65" x14ac:dyDescent="0.35">
      <c r="B72">
        <v>100</v>
      </c>
      <c r="C72">
        <v>255</v>
      </c>
      <c r="D72">
        <v>1</v>
      </c>
      <c r="F72">
        <v>1</v>
      </c>
      <c r="I72">
        <v>6</v>
      </c>
      <c r="J72">
        <v>6</v>
      </c>
      <c r="M72">
        <v>6</v>
      </c>
      <c r="N72">
        <v>6</v>
      </c>
      <c r="Q72">
        <v>5</v>
      </c>
      <c r="R72">
        <v>5</v>
      </c>
      <c r="S72">
        <v>5</v>
      </c>
      <c r="T72">
        <v>5</v>
      </c>
      <c r="X72">
        <v>2</v>
      </c>
      <c r="Y72">
        <v>3</v>
      </c>
      <c r="Z72">
        <v>3</v>
      </c>
      <c r="AA72">
        <v>3</v>
      </c>
      <c r="AB72">
        <v>11</v>
      </c>
      <c r="AC72">
        <v>1</v>
      </c>
      <c r="AD72">
        <v>3</v>
      </c>
      <c r="AE72">
        <v>3</v>
      </c>
      <c r="AF72">
        <v>2000</v>
      </c>
      <c r="AG72">
        <v>1</v>
      </c>
      <c r="AH72">
        <v>6</v>
      </c>
      <c r="AI72">
        <v>1</v>
      </c>
      <c r="AK72">
        <v>1</v>
      </c>
      <c r="AL72">
        <v>2</v>
      </c>
      <c r="AM72">
        <v>3</v>
      </c>
      <c r="AN72">
        <v>2</v>
      </c>
      <c r="AO72">
        <v>8</v>
      </c>
      <c r="AP72">
        <v>1</v>
      </c>
      <c r="AQ72">
        <v>6</v>
      </c>
      <c r="AR72">
        <v>4</v>
      </c>
      <c r="AS72">
        <v>4</v>
      </c>
      <c r="AT72">
        <v>3</v>
      </c>
      <c r="AU72">
        <v>13</v>
      </c>
      <c r="AV72">
        <v>1</v>
      </c>
      <c r="AW72" t="s">
        <v>154</v>
      </c>
      <c r="AX72" s="5"/>
      <c r="AY72" s="5"/>
      <c r="AZ72" s="5"/>
      <c r="BA72" s="5">
        <v>0</v>
      </c>
      <c r="BB72" s="4">
        <v>1</v>
      </c>
      <c r="BC72" s="4">
        <v>0</v>
      </c>
      <c r="BD72" s="4">
        <v>0</v>
      </c>
      <c r="BE72" s="4"/>
      <c r="BF72" s="9">
        <v>4</v>
      </c>
      <c r="BJ72" t="s">
        <v>276</v>
      </c>
      <c r="BK72">
        <v>23</v>
      </c>
      <c r="BL72" t="s">
        <v>209</v>
      </c>
    </row>
    <row r="73" spans="2:65" x14ac:dyDescent="0.35">
      <c r="B73">
        <v>100</v>
      </c>
      <c r="C73">
        <v>500</v>
      </c>
      <c r="D73">
        <v>1</v>
      </c>
      <c r="F73">
        <v>1</v>
      </c>
      <c r="I73">
        <v>5</v>
      </c>
      <c r="J73">
        <v>5</v>
      </c>
      <c r="K73">
        <v>3</v>
      </c>
      <c r="L73">
        <v>2</v>
      </c>
      <c r="O73">
        <v>5</v>
      </c>
      <c r="P73">
        <v>5</v>
      </c>
      <c r="S73">
        <v>2</v>
      </c>
      <c r="T73">
        <v>2</v>
      </c>
      <c r="X73">
        <v>2</v>
      </c>
      <c r="Y73">
        <v>2</v>
      </c>
      <c r="Z73">
        <v>2</v>
      </c>
      <c r="AA73">
        <v>3</v>
      </c>
      <c r="AB73">
        <v>9</v>
      </c>
      <c r="AC73">
        <v>1</v>
      </c>
      <c r="AD73">
        <v>1</v>
      </c>
      <c r="AE73">
        <v>1</v>
      </c>
      <c r="AF73">
        <v>2100</v>
      </c>
      <c r="AG73">
        <v>1</v>
      </c>
      <c r="AH73">
        <v>2</v>
      </c>
      <c r="AI73">
        <v>1</v>
      </c>
      <c r="AK73">
        <v>2</v>
      </c>
      <c r="AL73">
        <v>2</v>
      </c>
      <c r="AM73">
        <v>2</v>
      </c>
      <c r="AN73">
        <v>3</v>
      </c>
      <c r="AO73">
        <v>9</v>
      </c>
      <c r="AP73">
        <v>1</v>
      </c>
      <c r="AQ73">
        <v>4</v>
      </c>
      <c r="AR73">
        <v>2</v>
      </c>
      <c r="AS73">
        <v>3</v>
      </c>
      <c r="AT73">
        <v>1</v>
      </c>
      <c r="AU73">
        <v>10</v>
      </c>
      <c r="AV73">
        <v>1</v>
      </c>
      <c r="AW73" t="s">
        <v>155</v>
      </c>
      <c r="AX73" s="5"/>
      <c r="AY73" s="5">
        <v>0</v>
      </c>
      <c r="AZ73" s="5">
        <v>0</v>
      </c>
      <c r="BA73" s="5">
        <v>1</v>
      </c>
      <c r="BB73" s="4">
        <v>1</v>
      </c>
      <c r="BC73" s="4"/>
      <c r="BD73" s="4"/>
      <c r="BE73" s="4"/>
      <c r="BF73" s="9">
        <v>4</v>
      </c>
      <c r="BJ73" t="s">
        <v>276</v>
      </c>
      <c r="BK73">
        <v>24</v>
      </c>
      <c r="BL73" t="s">
        <v>209</v>
      </c>
      <c r="BM73" t="s">
        <v>256</v>
      </c>
    </row>
    <row r="74" spans="2:65" x14ac:dyDescent="0.35">
      <c r="B74">
        <v>100</v>
      </c>
      <c r="C74">
        <v>699</v>
      </c>
      <c r="D74">
        <v>1</v>
      </c>
      <c r="F74">
        <v>1</v>
      </c>
      <c r="I74">
        <v>5</v>
      </c>
      <c r="J74">
        <v>5</v>
      </c>
      <c r="M74">
        <v>5</v>
      </c>
      <c r="N74">
        <v>5</v>
      </c>
      <c r="Q74">
        <v>3</v>
      </c>
      <c r="R74">
        <v>3</v>
      </c>
      <c r="S74">
        <v>3</v>
      </c>
      <c r="T74">
        <v>5</v>
      </c>
      <c r="X74">
        <v>3</v>
      </c>
      <c r="Y74">
        <v>3</v>
      </c>
      <c r="Z74">
        <v>5</v>
      </c>
      <c r="AA74">
        <v>5</v>
      </c>
      <c r="AB74">
        <v>16</v>
      </c>
      <c r="AC74">
        <v>0</v>
      </c>
      <c r="AD74">
        <v>3</v>
      </c>
      <c r="AE74">
        <v>3</v>
      </c>
      <c r="AF74" t="s">
        <v>79</v>
      </c>
      <c r="AG74">
        <v>1</v>
      </c>
      <c r="AH74">
        <v>6</v>
      </c>
      <c r="AI74">
        <v>1</v>
      </c>
      <c r="AK74">
        <v>2</v>
      </c>
      <c r="AL74">
        <v>2</v>
      </c>
      <c r="AM74">
        <v>3</v>
      </c>
      <c r="AN74">
        <v>2</v>
      </c>
      <c r="AO74">
        <v>9</v>
      </c>
      <c r="AP74">
        <v>1</v>
      </c>
      <c r="AQ74">
        <v>5</v>
      </c>
      <c r="AR74">
        <v>4</v>
      </c>
      <c r="AS74">
        <v>3</v>
      </c>
      <c r="AT74">
        <v>3</v>
      </c>
      <c r="AU74">
        <v>13</v>
      </c>
      <c r="AV74">
        <v>1</v>
      </c>
      <c r="AW74" t="s">
        <v>156</v>
      </c>
      <c r="AX74" s="5"/>
      <c r="AY74" s="5"/>
      <c r="AZ74" s="5"/>
      <c r="BA74" s="5">
        <v>1</v>
      </c>
      <c r="BB74" s="4">
        <v>0</v>
      </c>
      <c r="BC74" s="4">
        <v>1</v>
      </c>
      <c r="BD74" s="4">
        <v>1</v>
      </c>
      <c r="BE74" s="4"/>
      <c r="BF74" s="9">
        <v>4</v>
      </c>
      <c r="BJ74" t="s">
        <v>276</v>
      </c>
      <c r="BK74">
        <v>22</v>
      </c>
      <c r="BL74" t="s">
        <v>228</v>
      </c>
      <c r="BM74" t="s">
        <v>257</v>
      </c>
    </row>
    <row r="75" spans="2:65" x14ac:dyDescent="0.35">
      <c r="B75">
        <v>100</v>
      </c>
      <c r="C75">
        <v>576</v>
      </c>
      <c r="D75">
        <v>1</v>
      </c>
      <c r="F75">
        <v>1</v>
      </c>
      <c r="I75">
        <v>4</v>
      </c>
      <c r="J75">
        <v>5</v>
      </c>
      <c r="M75">
        <v>4</v>
      </c>
      <c r="N75">
        <v>5</v>
      </c>
      <c r="Q75">
        <v>3</v>
      </c>
      <c r="R75">
        <v>3</v>
      </c>
      <c r="S75">
        <v>5</v>
      </c>
      <c r="T75">
        <v>6</v>
      </c>
      <c r="X75">
        <v>2</v>
      </c>
      <c r="Y75">
        <v>3</v>
      </c>
      <c r="Z75">
        <v>2</v>
      </c>
      <c r="AA75">
        <v>3</v>
      </c>
      <c r="AB75">
        <v>10</v>
      </c>
      <c r="AC75">
        <v>1</v>
      </c>
      <c r="AD75">
        <v>5</v>
      </c>
      <c r="AE75">
        <v>2</v>
      </c>
      <c r="AF75" t="s">
        <v>80</v>
      </c>
      <c r="AG75">
        <v>1</v>
      </c>
      <c r="AH75">
        <v>7</v>
      </c>
      <c r="AI75">
        <v>1</v>
      </c>
      <c r="AK75">
        <v>2</v>
      </c>
      <c r="AL75">
        <v>2</v>
      </c>
      <c r="AM75">
        <v>3</v>
      </c>
      <c r="AN75">
        <v>2</v>
      </c>
      <c r="AO75">
        <v>9</v>
      </c>
      <c r="AP75">
        <v>1</v>
      </c>
      <c r="AQ75">
        <v>6</v>
      </c>
      <c r="AR75">
        <v>4</v>
      </c>
      <c r="AS75">
        <v>4</v>
      </c>
      <c r="AT75">
        <v>3</v>
      </c>
      <c r="AU75">
        <v>13</v>
      </c>
      <c r="AV75">
        <v>1</v>
      </c>
      <c r="AW75" t="s">
        <v>117</v>
      </c>
      <c r="AX75" s="5"/>
      <c r="AY75" s="5"/>
      <c r="AZ75" s="5"/>
      <c r="BA75" s="5">
        <v>1</v>
      </c>
      <c r="BB75" s="4">
        <v>0</v>
      </c>
      <c r="BC75" s="4">
        <v>0</v>
      </c>
      <c r="BD75" s="4">
        <v>0</v>
      </c>
      <c r="BE75" s="4"/>
      <c r="BF75" s="9">
        <v>4</v>
      </c>
      <c r="BJ75" t="s">
        <v>277</v>
      </c>
      <c r="BK75">
        <v>24</v>
      </c>
      <c r="BL75" t="s">
        <v>209</v>
      </c>
      <c r="BM75" t="s">
        <v>258</v>
      </c>
    </row>
    <row r="76" spans="2:65" x14ac:dyDescent="0.35">
      <c r="B76">
        <v>100</v>
      </c>
      <c r="C76">
        <v>511</v>
      </c>
      <c r="D76">
        <v>1</v>
      </c>
      <c r="F76">
        <v>1</v>
      </c>
      <c r="G76">
        <v>2</v>
      </c>
      <c r="H76">
        <v>1</v>
      </c>
      <c r="K76">
        <v>2</v>
      </c>
      <c r="L76">
        <v>1</v>
      </c>
      <c r="Q76">
        <v>5</v>
      </c>
      <c r="R76">
        <v>5</v>
      </c>
      <c r="U76">
        <v>6</v>
      </c>
      <c r="V76">
        <v>5</v>
      </c>
      <c r="X76">
        <v>2</v>
      </c>
      <c r="Y76">
        <v>2</v>
      </c>
      <c r="Z76">
        <v>3</v>
      </c>
      <c r="AA76">
        <v>2</v>
      </c>
      <c r="AB76">
        <v>9</v>
      </c>
      <c r="AC76">
        <v>1</v>
      </c>
      <c r="AD76">
        <v>2</v>
      </c>
      <c r="AE76">
        <v>2</v>
      </c>
      <c r="AF76">
        <v>2000</v>
      </c>
      <c r="AG76">
        <v>1</v>
      </c>
      <c r="AH76">
        <v>4</v>
      </c>
      <c r="AI76">
        <v>1</v>
      </c>
      <c r="AK76">
        <v>2</v>
      </c>
      <c r="AL76">
        <v>3</v>
      </c>
      <c r="AM76">
        <v>2</v>
      </c>
      <c r="AN76">
        <v>3</v>
      </c>
      <c r="AO76">
        <v>10</v>
      </c>
      <c r="AP76">
        <v>1</v>
      </c>
      <c r="AQ76">
        <v>6</v>
      </c>
      <c r="AR76">
        <v>6</v>
      </c>
      <c r="AS76">
        <v>5</v>
      </c>
      <c r="AT76">
        <v>5</v>
      </c>
      <c r="AU76">
        <v>18</v>
      </c>
      <c r="AV76">
        <v>0</v>
      </c>
      <c r="AX76" s="5">
        <v>0</v>
      </c>
      <c r="AY76" s="5">
        <v>0</v>
      </c>
      <c r="AZ76" s="5"/>
      <c r="BA76" s="5"/>
      <c r="BB76" s="4"/>
      <c r="BC76" s="4"/>
      <c r="BD76" s="4">
        <v>0</v>
      </c>
      <c r="BE76" s="4">
        <v>0</v>
      </c>
      <c r="BF76" s="9">
        <v>4</v>
      </c>
      <c r="BJ76" t="s">
        <v>277</v>
      </c>
      <c r="BK76">
        <v>23</v>
      </c>
      <c r="BL76" t="s">
        <v>209</v>
      </c>
    </row>
    <row r="77" spans="2:65" x14ac:dyDescent="0.35">
      <c r="B77">
        <v>100</v>
      </c>
      <c r="C77">
        <v>426</v>
      </c>
      <c r="D77">
        <v>1</v>
      </c>
      <c r="F77">
        <v>1</v>
      </c>
      <c r="I77">
        <v>2</v>
      </c>
      <c r="J77">
        <v>2</v>
      </c>
      <c r="M77">
        <v>5</v>
      </c>
      <c r="N77">
        <v>5</v>
      </c>
      <c r="Q77">
        <v>3</v>
      </c>
      <c r="R77">
        <v>3</v>
      </c>
      <c r="S77">
        <v>7</v>
      </c>
      <c r="T77">
        <v>7</v>
      </c>
      <c r="X77">
        <v>1</v>
      </c>
      <c r="Y77">
        <v>2</v>
      </c>
      <c r="Z77">
        <v>2</v>
      </c>
      <c r="AA77">
        <v>2</v>
      </c>
      <c r="AB77">
        <v>7</v>
      </c>
      <c r="AC77">
        <v>1</v>
      </c>
      <c r="AD77">
        <v>3</v>
      </c>
      <c r="AE77">
        <v>3</v>
      </c>
      <c r="AF77" t="s">
        <v>81</v>
      </c>
      <c r="AG77">
        <v>1</v>
      </c>
      <c r="AH77">
        <v>6</v>
      </c>
      <c r="AI77">
        <v>1</v>
      </c>
      <c r="AK77">
        <v>3</v>
      </c>
      <c r="AL77">
        <v>3</v>
      </c>
      <c r="AM77">
        <v>4</v>
      </c>
      <c r="AN77">
        <v>3</v>
      </c>
      <c r="AO77">
        <v>13</v>
      </c>
      <c r="AP77">
        <v>1</v>
      </c>
      <c r="AQ77">
        <v>7</v>
      </c>
      <c r="AR77">
        <v>5</v>
      </c>
      <c r="AS77">
        <v>3</v>
      </c>
      <c r="AT77">
        <v>5</v>
      </c>
      <c r="AU77">
        <v>14</v>
      </c>
      <c r="AV77">
        <v>1</v>
      </c>
      <c r="AW77" t="s">
        <v>154</v>
      </c>
      <c r="AX77" s="5"/>
      <c r="AY77" s="5"/>
      <c r="AZ77" s="5"/>
      <c r="BA77" s="5">
        <v>0</v>
      </c>
      <c r="BB77" s="4">
        <v>1</v>
      </c>
      <c r="BC77" s="4">
        <v>0</v>
      </c>
      <c r="BD77" s="4">
        <v>0</v>
      </c>
      <c r="BE77" s="4"/>
      <c r="BF77" s="9">
        <v>4</v>
      </c>
      <c r="BJ77" t="s">
        <v>276</v>
      </c>
      <c r="BK77">
        <v>24</v>
      </c>
      <c r="BL77" t="s">
        <v>209</v>
      </c>
      <c r="BM77" t="s">
        <v>259</v>
      </c>
    </row>
    <row r="78" spans="2:65" x14ac:dyDescent="0.35">
      <c r="B78">
        <v>100</v>
      </c>
      <c r="C78">
        <v>693</v>
      </c>
      <c r="D78">
        <v>1</v>
      </c>
      <c r="F78">
        <v>1</v>
      </c>
      <c r="G78">
        <v>2</v>
      </c>
      <c r="H78">
        <v>2</v>
      </c>
      <c r="K78">
        <v>2</v>
      </c>
      <c r="L78">
        <v>2</v>
      </c>
      <c r="O78">
        <v>5</v>
      </c>
      <c r="P78">
        <v>5</v>
      </c>
      <c r="S78">
        <v>2</v>
      </c>
      <c r="T78">
        <v>2</v>
      </c>
      <c r="X78">
        <v>1</v>
      </c>
      <c r="Y78">
        <v>1</v>
      </c>
      <c r="Z78">
        <v>1</v>
      </c>
      <c r="AA78">
        <v>1</v>
      </c>
      <c r="AB78">
        <v>4</v>
      </c>
      <c r="AC78">
        <v>1</v>
      </c>
      <c r="AD78">
        <v>2</v>
      </c>
      <c r="AE78">
        <v>1</v>
      </c>
      <c r="AF78">
        <v>1800</v>
      </c>
      <c r="AG78" s="9">
        <v>1</v>
      </c>
      <c r="AH78">
        <v>3</v>
      </c>
      <c r="AI78">
        <v>1</v>
      </c>
      <c r="AK78">
        <v>2</v>
      </c>
      <c r="AL78">
        <v>1</v>
      </c>
      <c r="AM78">
        <v>2</v>
      </c>
      <c r="AN78">
        <v>1</v>
      </c>
      <c r="AO78">
        <v>6</v>
      </c>
      <c r="AP78">
        <v>1</v>
      </c>
      <c r="AQ78">
        <v>7</v>
      </c>
      <c r="AR78">
        <v>3</v>
      </c>
      <c r="AS78">
        <v>2</v>
      </c>
      <c r="AT78">
        <v>3</v>
      </c>
      <c r="AU78">
        <v>9</v>
      </c>
      <c r="AV78">
        <v>1</v>
      </c>
      <c r="AW78" t="s">
        <v>158</v>
      </c>
      <c r="AX78" s="5">
        <v>0</v>
      </c>
      <c r="AY78" s="5">
        <v>0</v>
      </c>
      <c r="AZ78" s="5">
        <v>1</v>
      </c>
      <c r="BA78" s="5">
        <v>1</v>
      </c>
      <c r="BB78" s="4"/>
      <c r="BC78" s="4"/>
      <c r="BD78" s="4"/>
      <c r="BE78" s="4"/>
      <c r="BF78" s="9">
        <v>4</v>
      </c>
      <c r="BJ78" t="s">
        <v>277</v>
      </c>
      <c r="BK78">
        <v>22</v>
      </c>
      <c r="BL78" t="s">
        <v>209</v>
      </c>
    </row>
    <row r="79" spans="2:65" x14ac:dyDescent="0.35">
      <c r="B79">
        <v>100</v>
      </c>
      <c r="C79">
        <v>705</v>
      </c>
      <c r="D79">
        <v>1</v>
      </c>
      <c r="F79">
        <v>1</v>
      </c>
      <c r="G79">
        <v>3</v>
      </c>
      <c r="H79">
        <v>2</v>
      </c>
      <c r="M79">
        <v>3</v>
      </c>
      <c r="N79">
        <v>6</v>
      </c>
      <c r="Q79">
        <v>5</v>
      </c>
      <c r="R79">
        <v>6</v>
      </c>
      <c r="U79">
        <v>3</v>
      </c>
      <c r="V79">
        <v>3</v>
      </c>
      <c r="X79">
        <v>3</v>
      </c>
      <c r="Y79">
        <v>3</v>
      </c>
      <c r="Z79">
        <v>2</v>
      </c>
      <c r="AA79">
        <v>3</v>
      </c>
      <c r="AB79">
        <v>11</v>
      </c>
      <c r="AC79">
        <v>1</v>
      </c>
      <c r="AD79">
        <v>5</v>
      </c>
      <c r="AE79">
        <v>3</v>
      </c>
      <c r="AF79" t="s">
        <v>82</v>
      </c>
      <c r="AG79">
        <v>1</v>
      </c>
      <c r="AH79">
        <v>8</v>
      </c>
      <c r="AI79">
        <v>0</v>
      </c>
      <c r="AK79">
        <v>3</v>
      </c>
      <c r="AL79">
        <v>4</v>
      </c>
      <c r="AM79">
        <v>3</v>
      </c>
      <c r="AN79">
        <v>5</v>
      </c>
      <c r="AO79">
        <v>15</v>
      </c>
      <c r="AP79">
        <v>1</v>
      </c>
      <c r="AQ79">
        <v>6</v>
      </c>
      <c r="AR79">
        <v>7</v>
      </c>
      <c r="AS79">
        <v>6</v>
      </c>
      <c r="AT79">
        <v>4</v>
      </c>
      <c r="AU79">
        <v>19</v>
      </c>
      <c r="AV79">
        <v>0</v>
      </c>
      <c r="AW79" t="s">
        <v>160</v>
      </c>
      <c r="AX79" s="5">
        <v>1</v>
      </c>
      <c r="AY79" s="5"/>
      <c r="AZ79" s="5"/>
      <c r="BA79" s="5"/>
      <c r="BB79" s="4"/>
      <c r="BC79" s="4">
        <v>0</v>
      </c>
      <c r="BD79" s="4">
        <v>1</v>
      </c>
      <c r="BE79" s="4">
        <v>1</v>
      </c>
      <c r="BF79" s="9">
        <v>4</v>
      </c>
      <c r="BJ79" t="s">
        <v>277</v>
      </c>
      <c r="BK79">
        <v>24</v>
      </c>
      <c r="BL79" t="s">
        <v>209</v>
      </c>
      <c r="BM79" t="s">
        <v>260</v>
      </c>
    </row>
    <row r="80" spans="2:65" x14ac:dyDescent="0.35">
      <c r="B80">
        <v>100</v>
      </c>
      <c r="C80">
        <v>840</v>
      </c>
      <c r="D80">
        <v>1</v>
      </c>
      <c r="F80">
        <v>1</v>
      </c>
      <c r="G80">
        <v>1</v>
      </c>
      <c r="H80">
        <v>1</v>
      </c>
      <c r="K80">
        <v>6</v>
      </c>
      <c r="L80">
        <v>7</v>
      </c>
      <c r="O80">
        <v>2</v>
      </c>
      <c r="P80">
        <v>2</v>
      </c>
      <c r="S80">
        <v>3</v>
      </c>
      <c r="T80">
        <v>5</v>
      </c>
      <c r="X80">
        <v>5</v>
      </c>
      <c r="Y80">
        <v>2</v>
      </c>
      <c r="Z80">
        <v>6</v>
      </c>
      <c r="AA80">
        <v>6</v>
      </c>
      <c r="AB80">
        <v>19</v>
      </c>
      <c r="AC80">
        <v>0</v>
      </c>
      <c r="AD80">
        <v>2</v>
      </c>
      <c r="AE80">
        <v>2</v>
      </c>
      <c r="AF80" t="s">
        <v>83</v>
      </c>
      <c r="AG80">
        <v>1</v>
      </c>
      <c r="AH80">
        <v>4</v>
      </c>
      <c r="AI80">
        <v>1</v>
      </c>
      <c r="AK80">
        <v>2</v>
      </c>
      <c r="AL80">
        <v>1</v>
      </c>
      <c r="AM80">
        <v>1</v>
      </c>
      <c r="AN80">
        <v>1</v>
      </c>
      <c r="AO80">
        <v>5</v>
      </c>
      <c r="AP80">
        <v>1</v>
      </c>
      <c r="AQ80">
        <v>1</v>
      </c>
      <c r="AR80">
        <v>3</v>
      </c>
      <c r="AS80">
        <v>4</v>
      </c>
      <c r="AT80">
        <v>2</v>
      </c>
      <c r="AU80">
        <v>16</v>
      </c>
      <c r="AV80">
        <v>0</v>
      </c>
      <c r="AW80" t="s">
        <v>154</v>
      </c>
      <c r="AX80" s="5">
        <v>1</v>
      </c>
      <c r="AY80" s="5">
        <v>0</v>
      </c>
      <c r="AZ80" s="5">
        <v>0</v>
      </c>
      <c r="BA80" s="5">
        <v>0</v>
      </c>
      <c r="BB80" s="4"/>
      <c r="BC80" s="4"/>
      <c r="BD80" s="4"/>
      <c r="BE80" s="4"/>
      <c r="BF80" s="9">
        <v>4</v>
      </c>
      <c r="BJ80" t="s">
        <v>277</v>
      </c>
      <c r="BK80">
        <v>26</v>
      </c>
      <c r="BL80" t="s">
        <v>213</v>
      </c>
    </row>
    <row r="81" spans="2:65" x14ac:dyDescent="0.35">
      <c r="B81">
        <v>100</v>
      </c>
      <c r="C81">
        <v>158</v>
      </c>
      <c r="D81">
        <v>1</v>
      </c>
      <c r="F81">
        <v>1</v>
      </c>
      <c r="G81">
        <v>2</v>
      </c>
      <c r="H81">
        <v>2</v>
      </c>
      <c r="M81">
        <v>5</v>
      </c>
      <c r="N81">
        <v>6</v>
      </c>
      <c r="Q81">
        <v>7</v>
      </c>
      <c r="R81">
        <v>7</v>
      </c>
      <c r="S81">
        <v>7</v>
      </c>
      <c r="T81">
        <v>7</v>
      </c>
      <c r="X81">
        <v>3</v>
      </c>
      <c r="Y81">
        <v>3</v>
      </c>
      <c r="Z81">
        <v>3</v>
      </c>
      <c r="AA81">
        <v>3</v>
      </c>
      <c r="AB81">
        <v>12</v>
      </c>
      <c r="AC81">
        <v>1</v>
      </c>
      <c r="AD81">
        <v>1</v>
      </c>
      <c r="AE81">
        <v>5</v>
      </c>
      <c r="AF81">
        <v>3000</v>
      </c>
      <c r="AG81">
        <v>1</v>
      </c>
      <c r="AH81">
        <v>6</v>
      </c>
      <c r="AI81">
        <v>1</v>
      </c>
      <c r="AK81">
        <v>2</v>
      </c>
      <c r="AL81">
        <v>2</v>
      </c>
      <c r="AM81">
        <v>3</v>
      </c>
      <c r="AN81">
        <v>3</v>
      </c>
      <c r="AO81">
        <v>10</v>
      </c>
      <c r="AP81">
        <v>1</v>
      </c>
      <c r="AQ81">
        <v>6</v>
      </c>
      <c r="AR81">
        <v>2</v>
      </c>
      <c r="AS81">
        <v>4</v>
      </c>
      <c r="AT81">
        <v>2</v>
      </c>
      <c r="AU81">
        <v>10</v>
      </c>
      <c r="AV81">
        <v>1</v>
      </c>
      <c r="AW81" t="s">
        <v>103</v>
      </c>
      <c r="AX81" s="5">
        <v>0</v>
      </c>
      <c r="AY81" s="5"/>
      <c r="AZ81" s="5"/>
      <c r="BA81" s="5">
        <v>0</v>
      </c>
      <c r="BB81" s="4"/>
      <c r="BC81" s="4">
        <v>0</v>
      </c>
      <c r="BD81" s="4">
        <v>0</v>
      </c>
      <c r="BE81" s="4"/>
      <c r="BF81" s="9">
        <v>4</v>
      </c>
      <c r="BJ81" t="s">
        <v>276</v>
      </c>
      <c r="BK81">
        <v>24</v>
      </c>
      <c r="BL81" t="s">
        <v>212</v>
      </c>
    </row>
    <row r="82" spans="2:65" x14ac:dyDescent="0.35">
      <c r="B82">
        <v>100</v>
      </c>
      <c r="C82">
        <v>207</v>
      </c>
      <c r="D82">
        <v>1</v>
      </c>
      <c r="F82">
        <v>1</v>
      </c>
      <c r="G82">
        <v>2</v>
      </c>
      <c r="H82">
        <v>1</v>
      </c>
      <c r="M82">
        <v>6</v>
      </c>
      <c r="N82">
        <v>6</v>
      </c>
      <c r="O82">
        <v>2</v>
      </c>
      <c r="P82">
        <v>4</v>
      </c>
      <c r="U82">
        <v>6</v>
      </c>
      <c r="V82">
        <v>6</v>
      </c>
      <c r="X82">
        <v>2</v>
      </c>
      <c r="Y82">
        <v>2</v>
      </c>
      <c r="Z82">
        <v>3</v>
      </c>
      <c r="AA82">
        <v>4</v>
      </c>
      <c r="AB82">
        <v>11</v>
      </c>
      <c r="AC82">
        <v>1</v>
      </c>
      <c r="AD82">
        <v>5</v>
      </c>
      <c r="AE82">
        <v>2</v>
      </c>
      <c r="AF82">
        <v>3000</v>
      </c>
      <c r="AG82">
        <v>1</v>
      </c>
      <c r="AH82">
        <v>7</v>
      </c>
      <c r="AI82">
        <v>1</v>
      </c>
      <c r="AK82">
        <v>1</v>
      </c>
      <c r="AL82">
        <v>1</v>
      </c>
      <c r="AM82">
        <v>2</v>
      </c>
      <c r="AN82">
        <v>1</v>
      </c>
      <c r="AO82">
        <v>5</v>
      </c>
      <c r="AP82">
        <v>1</v>
      </c>
      <c r="AQ82">
        <v>6</v>
      </c>
      <c r="AR82">
        <v>5</v>
      </c>
      <c r="AS82">
        <v>4</v>
      </c>
      <c r="AT82">
        <v>3</v>
      </c>
      <c r="AU82">
        <v>14</v>
      </c>
      <c r="AV82">
        <v>1</v>
      </c>
      <c r="AX82" s="5">
        <v>0</v>
      </c>
      <c r="AY82" s="5"/>
      <c r="AZ82" s="5">
        <v>0</v>
      </c>
      <c r="BA82" s="5"/>
      <c r="BB82" s="4"/>
      <c r="BC82" s="4">
        <v>0</v>
      </c>
      <c r="BD82" s="4"/>
      <c r="BE82" s="4">
        <v>0</v>
      </c>
      <c r="BF82" s="9">
        <v>4</v>
      </c>
      <c r="BJ82" t="s">
        <v>276</v>
      </c>
      <c r="BK82">
        <v>24</v>
      </c>
      <c r="BL82" t="s">
        <v>212</v>
      </c>
    </row>
    <row r="83" spans="2:65" x14ac:dyDescent="0.35">
      <c r="B83">
        <v>100</v>
      </c>
      <c r="C83">
        <v>458</v>
      </c>
      <c r="D83">
        <v>1</v>
      </c>
      <c r="F83">
        <v>1</v>
      </c>
      <c r="I83">
        <v>5</v>
      </c>
      <c r="J83">
        <v>5</v>
      </c>
      <c r="K83">
        <v>3</v>
      </c>
      <c r="L83">
        <v>1</v>
      </c>
      <c r="O83">
        <v>3</v>
      </c>
      <c r="P83">
        <v>3</v>
      </c>
      <c r="S83">
        <v>3</v>
      </c>
      <c r="T83">
        <v>5</v>
      </c>
      <c r="X83">
        <v>5</v>
      </c>
      <c r="Y83">
        <v>5</v>
      </c>
      <c r="Z83">
        <v>5</v>
      </c>
      <c r="AA83">
        <v>5</v>
      </c>
      <c r="AB83">
        <v>20</v>
      </c>
      <c r="AC83">
        <v>0</v>
      </c>
      <c r="AD83">
        <v>3</v>
      </c>
      <c r="AE83">
        <v>3</v>
      </c>
      <c r="AF83" t="s">
        <v>85</v>
      </c>
      <c r="AG83" s="9">
        <v>1</v>
      </c>
      <c r="AH83">
        <v>6</v>
      </c>
      <c r="AI83">
        <v>1</v>
      </c>
      <c r="AK83">
        <v>3</v>
      </c>
      <c r="AL83">
        <v>3</v>
      </c>
      <c r="AM83">
        <v>5</v>
      </c>
      <c r="AN83">
        <v>3</v>
      </c>
      <c r="AO83">
        <v>14</v>
      </c>
      <c r="AP83">
        <v>1</v>
      </c>
      <c r="AQ83">
        <v>5</v>
      </c>
      <c r="AR83">
        <v>5</v>
      </c>
      <c r="AS83">
        <v>7</v>
      </c>
      <c r="AT83">
        <v>5</v>
      </c>
      <c r="AU83">
        <v>20</v>
      </c>
      <c r="AV83">
        <v>0</v>
      </c>
      <c r="AW83" t="s">
        <v>162</v>
      </c>
      <c r="AX83" s="5"/>
      <c r="AY83" s="5">
        <v>0</v>
      </c>
      <c r="AZ83" s="5">
        <v>0</v>
      </c>
      <c r="BA83" s="5">
        <v>0</v>
      </c>
      <c r="BB83" s="4">
        <v>0</v>
      </c>
      <c r="BC83" s="4"/>
      <c r="BD83" s="4"/>
      <c r="BE83" s="4"/>
      <c r="BF83" s="9">
        <v>4</v>
      </c>
      <c r="BJ83" t="s">
        <v>277</v>
      </c>
      <c r="BK83">
        <v>22</v>
      </c>
      <c r="BL83" t="s">
        <v>209</v>
      </c>
    </row>
    <row r="84" spans="2:65" x14ac:dyDescent="0.35">
      <c r="B84">
        <v>100</v>
      </c>
      <c r="C84">
        <v>832</v>
      </c>
      <c r="D84">
        <v>1</v>
      </c>
      <c r="F84">
        <v>1</v>
      </c>
      <c r="G84">
        <v>5</v>
      </c>
      <c r="H84">
        <v>4</v>
      </c>
      <c r="K84">
        <v>5</v>
      </c>
      <c r="L84">
        <v>7</v>
      </c>
      <c r="O84">
        <v>7</v>
      </c>
      <c r="P84">
        <v>7</v>
      </c>
      <c r="U84">
        <v>7</v>
      </c>
      <c r="V84">
        <v>7</v>
      </c>
      <c r="X84">
        <v>3</v>
      </c>
      <c r="Y84">
        <v>4</v>
      </c>
      <c r="Z84">
        <v>6</v>
      </c>
      <c r="AA84">
        <v>4</v>
      </c>
      <c r="AB84">
        <v>17</v>
      </c>
      <c r="AC84">
        <v>0</v>
      </c>
      <c r="AD84">
        <v>3</v>
      </c>
      <c r="AE84">
        <v>6</v>
      </c>
      <c r="AF84" t="s">
        <v>75</v>
      </c>
      <c r="AG84" s="8"/>
      <c r="AH84">
        <v>9</v>
      </c>
      <c r="AI84">
        <v>0</v>
      </c>
      <c r="AK84">
        <v>1</v>
      </c>
      <c r="AL84">
        <v>2</v>
      </c>
      <c r="AM84">
        <v>2</v>
      </c>
      <c r="AN84">
        <v>2</v>
      </c>
      <c r="AO84">
        <v>7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10</v>
      </c>
      <c r="AV84">
        <v>1</v>
      </c>
      <c r="AW84" t="s">
        <v>129</v>
      </c>
      <c r="AX84" s="5">
        <v>0</v>
      </c>
      <c r="AY84" s="5">
        <v>0</v>
      </c>
      <c r="AZ84" s="5">
        <v>0</v>
      </c>
      <c r="BA84" s="5"/>
      <c r="BB84" s="4"/>
      <c r="BC84" s="4"/>
      <c r="BD84" s="4"/>
      <c r="BE84" s="4">
        <v>0</v>
      </c>
      <c r="BF84" s="9">
        <v>4</v>
      </c>
      <c r="BJ84" t="s">
        <v>276</v>
      </c>
      <c r="BK84">
        <v>54</v>
      </c>
      <c r="BL84" t="s">
        <v>213</v>
      </c>
      <c r="BM84" t="s">
        <v>262</v>
      </c>
    </row>
    <row r="85" spans="2:65" x14ac:dyDescent="0.35">
      <c r="B85">
        <v>100</v>
      </c>
      <c r="C85">
        <v>534</v>
      </c>
      <c r="D85">
        <v>1</v>
      </c>
      <c r="F85">
        <v>1</v>
      </c>
      <c r="I85">
        <v>2</v>
      </c>
      <c r="J85">
        <v>3</v>
      </c>
      <c r="M85">
        <v>2</v>
      </c>
      <c r="N85">
        <v>3</v>
      </c>
      <c r="O85">
        <v>2</v>
      </c>
      <c r="P85">
        <v>2</v>
      </c>
      <c r="U85">
        <v>2</v>
      </c>
      <c r="V85">
        <v>2</v>
      </c>
      <c r="X85">
        <v>3</v>
      </c>
      <c r="Y85">
        <v>4</v>
      </c>
      <c r="Z85">
        <v>4</v>
      </c>
      <c r="AA85">
        <v>3</v>
      </c>
      <c r="AB85">
        <v>14</v>
      </c>
      <c r="AC85">
        <v>1</v>
      </c>
      <c r="AD85">
        <v>2</v>
      </c>
      <c r="AE85">
        <v>4</v>
      </c>
      <c r="AF85">
        <v>2000</v>
      </c>
      <c r="AG85">
        <v>1</v>
      </c>
      <c r="AH85">
        <v>6</v>
      </c>
      <c r="AI85">
        <v>1</v>
      </c>
      <c r="AK85">
        <v>2</v>
      </c>
      <c r="AL85">
        <v>3</v>
      </c>
      <c r="AM85">
        <v>2</v>
      </c>
      <c r="AN85">
        <v>2</v>
      </c>
      <c r="AO85">
        <v>9</v>
      </c>
      <c r="AP85">
        <v>1</v>
      </c>
      <c r="AQ85">
        <v>4</v>
      </c>
      <c r="AR85">
        <v>2</v>
      </c>
      <c r="AS85">
        <v>2</v>
      </c>
      <c r="AT85">
        <v>2</v>
      </c>
      <c r="AU85">
        <v>10</v>
      </c>
      <c r="AV85">
        <v>1</v>
      </c>
      <c r="AW85" t="s">
        <v>163</v>
      </c>
      <c r="AX85" s="5"/>
      <c r="AY85" s="5"/>
      <c r="AZ85" s="5">
        <v>1</v>
      </c>
      <c r="BA85" s="5"/>
      <c r="BB85" s="4">
        <v>1</v>
      </c>
      <c r="BC85" s="4">
        <v>1</v>
      </c>
      <c r="BD85" s="4"/>
      <c r="BE85" s="4">
        <v>0</v>
      </c>
      <c r="BF85" s="9">
        <v>4</v>
      </c>
      <c r="BJ85" t="s">
        <v>276</v>
      </c>
      <c r="BK85">
        <v>27</v>
      </c>
      <c r="BL85" t="s">
        <v>213</v>
      </c>
      <c r="BM85" t="s">
        <v>263</v>
      </c>
    </row>
    <row r="86" spans="2:65" x14ac:dyDescent="0.35">
      <c r="B86">
        <v>100</v>
      </c>
      <c r="C86">
        <v>797</v>
      </c>
      <c r="D86">
        <v>1</v>
      </c>
      <c r="F86">
        <v>1</v>
      </c>
      <c r="I86">
        <v>6</v>
      </c>
      <c r="J86">
        <v>5</v>
      </c>
      <c r="M86">
        <v>6</v>
      </c>
      <c r="N86">
        <v>5</v>
      </c>
      <c r="O86">
        <v>2</v>
      </c>
      <c r="P86">
        <v>3</v>
      </c>
      <c r="S86">
        <v>5</v>
      </c>
      <c r="T86">
        <v>5</v>
      </c>
      <c r="X86">
        <v>3</v>
      </c>
      <c r="Y86">
        <v>2</v>
      </c>
      <c r="Z86">
        <v>6</v>
      </c>
      <c r="AA86">
        <v>3</v>
      </c>
      <c r="AB86">
        <v>14</v>
      </c>
      <c r="AC86">
        <v>1</v>
      </c>
      <c r="AD86">
        <v>2</v>
      </c>
      <c r="AE86">
        <v>2</v>
      </c>
      <c r="AF86">
        <v>2500</v>
      </c>
      <c r="AG86" s="9">
        <v>1</v>
      </c>
      <c r="AH86">
        <v>4</v>
      </c>
      <c r="AI86">
        <v>1</v>
      </c>
      <c r="AK86">
        <v>3</v>
      </c>
      <c r="AL86">
        <v>3</v>
      </c>
      <c r="AM86">
        <v>6</v>
      </c>
      <c r="AN86">
        <v>2</v>
      </c>
      <c r="AO86">
        <v>14</v>
      </c>
      <c r="AP86">
        <v>1</v>
      </c>
      <c r="AQ86">
        <v>6</v>
      </c>
      <c r="AR86">
        <v>3</v>
      </c>
      <c r="AS86">
        <v>6</v>
      </c>
      <c r="AT86">
        <v>2</v>
      </c>
      <c r="AU86">
        <v>13</v>
      </c>
      <c r="AV86">
        <v>1</v>
      </c>
      <c r="AW86" t="s">
        <v>164</v>
      </c>
      <c r="AX86" s="5"/>
      <c r="AY86" s="5"/>
      <c r="AZ86" s="5">
        <v>0</v>
      </c>
      <c r="BA86" s="5">
        <v>1</v>
      </c>
      <c r="BB86" s="4">
        <v>1</v>
      </c>
      <c r="BC86" s="4">
        <v>0</v>
      </c>
      <c r="BD86" s="4"/>
      <c r="BE86" s="4"/>
      <c r="BF86" s="9">
        <v>4</v>
      </c>
      <c r="BJ86" t="s">
        <v>276</v>
      </c>
      <c r="BK86">
        <v>21</v>
      </c>
      <c r="BL86" t="s">
        <v>212</v>
      </c>
    </row>
    <row r="87" spans="2:65" x14ac:dyDescent="0.35">
      <c r="B87">
        <v>100</v>
      </c>
      <c r="C87">
        <v>967</v>
      </c>
      <c r="D87">
        <v>1</v>
      </c>
      <c r="F87">
        <v>1</v>
      </c>
      <c r="I87">
        <v>6</v>
      </c>
      <c r="J87">
        <v>5</v>
      </c>
      <c r="K87">
        <v>2</v>
      </c>
      <c r="L87">
        <v>2</v>
      </c>
      <c r="O87">
        <v>4</v>
      </c>
      <c r="P87">
        <v>5</v>
      </c>
      <c r="S87">
        <v>4</v>
      </c>
      <c r="T87">
        <v>4</v>
      </c>
      <c r="X87">
        <v>3</v>
      </c>
      <c r="Y87">
        <v>5</v>
      </c>
      <c r="Z87">
        <v>3</v>
      </c>
      <c r="AA87">
        <v>3</v>
      </c>
      <c r="AB87">
        <v>14</v>
      </c>
      <c r="AC87">
        <v>1</v>
      </c>
      <c r="AD87">
        <v>5</v>
      </c>
      <c r="AE87">
        <v>5</v>
      </c>
      <c r="AF87" t="s">
        <v>86</v>
      </c>
      <c r="AG87" s="8"/>
      <c r="AH87">
        <v>10</v>
      </c>
      <c r="AI87">
        <v>0</v>
      </c>
      <c r="AK87">
        <v>1</v>
      </c>
      <c r="AL87">
        <v>1</v>
      </c>
      <c r="AM87">
        <v>1</v>
      </c>
      <c r="AN87">
        <v>1</v>
      </c>
      <c r="AO87">
        <v>4</v>
      </c>
      <c r="AP87">
        <v>1</v>
      </c>
      <c r="AQ87">
        <v>4</v>
      </c>
      <c r="AR87">
        <v>6</v>
      </c>
      <c r="AS87">
        <v>5</v>
      </c>
      <c r="AT87">
        <v>5</v>
      </c>
      <c r="AU87">
        <v>20</v>
      </c>
      <c r="AV87">
        <v>0</v>
      </c>
      <c r="AW87" t="s">
        <v>165</v>
      </c>
      <c r="AX87" s="5"/>
      <c r="AY87" s="5">
        <v>0</v>
      </c>
      <c r="AZ87" s="5">
        <v>0</v>
      </c>
      <c r="BA87" s="5">
        <v>1</v>
      </c>
      <c r="BB87" s="4">
        <v>0</v>
      </c>
      <c r="BC87" s="4"/>
      <c r="BD87" s="4"/>
      <c r="BE87" s="4"/>
      <c r="BF87" s="9">
        <v>4</v>
      </c>
      <c r="BJ87" t="s">
        <v>276</v>
      </c>
      <c r="BK87">
        <v>25</v>
      </c>
      <c r="BL87" t="s">
        <v>209</v>
      </c>
      <c r="BM87" t="s">
        <v>264</v>
      </c>
    </row>
    <row r="88" spans="2:65" x14ac:dyDescent="0.35">
      <c r="B88">
        <v>100</v>
      </c>
      <c r="C88">
        <v>280</v>
      </c>
      <c r="D88">
        <v>1</v>
      </c>
      <c r="F88">
        <v>1</v>
      </c>
      <c r="I88">
        <v>6</v>
      </c>
      <c r="J88">
        <v>3</v>
      </c>
      <c r="K88">
        <v>1</v>
      </c>
      <c r="L88">
        <v>1</v>
      </c>
      <c r="Q88">
        <v>1</v>
      </c>
      <c r="R88">
        <v>1</v>
      </c>
      <c r="S88">
        <v>3</v>
      </c>
      <c r="T88">
        <v>2</v>
      </c>
      <c r="X88">
        <v>2</v>
      </c>
      <c r="Y88">
        <v>3</v>
      </c>
      <c r="Z88">
        <v>2</v>
      </c>
      <c r="AA88">
        <v>2</v>
      </c>
      <c r="AB88">
        <v>9</v>
      </c>
      <c r="AC88">
        <v>1</v>
      </c>
      <c r="AD88">
        <v>2</v>
      </c>
      <c r="AE88">
        <v>2</v>
      </c>
      <c r="AF88">
        <v>2400</v>
      </c>
      <c r="AG88">
        <v>1</v>
      </c>
      <c r="AH88">
        <v>4</v>
      </c>
      <c r="AI88">
        <v>1</v>
      </c>
      <c r="AK88">
        <v>2</v>
      </c>
      <c r="AL88">
        <v>1</v>
      </c>
      <c r="AM88">
        <v>1</v>
      </c>
      <c r="AN88">
        <v>1</v>
      </c>
      <c r="AO88">
        <v>5</v>
      </c>
      <c r="AP88">
        <v>1</v>
      </c>
      <c r="AQ88">
        <v>6</v>
      </c>
      <c r="AR88">
        <v>1</v>
      </c>
      <c r="AS88">
        <v>1</v>
      </c>
      <c r="AT88">
        <v>2</v>
      </c>
      <c r="AU88">
        <v>6</v>
      </c>
      <c r="AV88">
        <v>1</v>
      </c>
      <c r="AW88" t="s">
        <v>166</v>
      </c>
      <c r="AX88" s="5"/>
      <c r="AY88" s="5">
        <v>0</v>
      </c>
      <c r="AZ88" s="5"/>
      <c r="BA88" s="5">
        <v>1</v>
      </c>
      <c r="BB88" s="4">
        <v>1</v>
      </c>
      <c r="BC88" s="4"/>
      <c r="BD88" s="4">
        <v>0</v>
      </c>
      <c r="BE88" s="4"/>
      <c r="BF88" s="9">
        <v>4</v>
      </c>
      <c r="BJ88" t="s">
        <v>277</v>
      </c>
      <c r="BK88">
        <v>22</v>
      </c>
      <c r="BL88" t="s">
        <v>209</v>
      </c>
      <c r="BM88" t="s">
        <v>265</v>
      </c>
    </row>
    <row r="89" spans="2:65" x14ac:dyDescent="0.35">
      <c r="B89">
        <v>100</v>
      </c>
      <c r="C89">
        <v>297</v>
      </c>
      <c r="D89">
        <v>1</v>
      </c>
      <c r="F89">
        <v>1</v>
      </c>
      <c r="I89">
        <v>4</v>
      </c>
      <c r="J89">
        <v>5</v>
      </c>
      <c r="K89">
        <v>5</v>
      </c>
      <c r="L89">
        <v>3</v>
      </c>
      <c r="Q89">
        <v>3</v>
      </c>
      <c r="R89">
        <v>3</v>
      </c>
      <c r="S89">
        <v>5</v>
      </c>
      <c r="T89">
        <v>5</v>
      </c>
      <c r="X89">
        <v>1</v>
      </c>
      <c r="Y89">
        <v>1</v>
      </c>
      <c r="Z89">
        <v>1</v>
      </c>
      <c r="AA89">
        <v>1</v>
      </c>
      <c r="AB89">
        <v>4</v>
      </c>
      <c r="AC89">
        <v>1</v>
      </c>
      <c r="AD89">
        <v>3</v>
      </c>
      <c r="AE89">
        <v>1</v>
      </c>
      <c r="AF89">
        <v>1800</v>
      </c>
      <c r="AG89">
        <v>1</v>
      </c>
      <c r="AH89">
        <v>4</v>
      </c>
      <c r="AI89">
        <v>1</v>
      </c>
      <c r="AK89">
        <v>3</v>
      </c>
      <c r="AL89">
        <v>1</v>
      </c>
      <c r="AM89">
        <v>1</v>
      </c>
      <c r="AN89">
        <v>1</v>
      </c>
      <c r="AO89">
        <v>6</v>
      </c>
      <c r="AP89">
        <v>1</v>
      </c>
      <c r="AQ89">
        <v>6</v>
      </c>
      <c r="AR89">
        <v>5</v>
      </c>
      <c r="AS89">
        <v>2</v>
      </c>
      <c r="AT89">
        <v>2</v>
      </c>
      <c r="AU89">
        <v>11</v>
      </c>
      <c r="AV89">
        <v>1</v>
      </c>
      <c r="AW89" t="s">
        <v>167</v>
      </c>
      <c r="AX89" s="5"/>
      <c r="AY89" s="5">
        <v>0</v>
      </c>
      <c r="AZ89" s="5"/>
      <c r="BA89" s="5">
        <v>0</v>
      </c>
      <c r="BB89" s="4">
        <v>1</v>
      </c>
      <c r="BC89" s="4"/>
      <c r="BD89" s="4">
        <v>1</v>
      </c>
      <c r="BE89" s="4"/>
      <c r="BF89" s="9">
        <v>4</v>
      </c>
      <c r="BJ89" t="s">
        <v>277</v>
      </c>
      <c r="BK89">
        <v>21</v>
      </c>
      <c r="BL89" t="s">
        <v>209</v>
      </c>
    </row>
    <row r="90" spans="2:65" x14ac:dyDescent="0.35">
      <c r="B90">
        <v>100</v>
      </c>
      <c r="C90">
        <v>270</v>
      </c>
      <c r="D90">
        <v>1</v>
      </c>
      <c r="F90">
        <v>1</v>
      </c>
      <c r="I90">
        <v>6</v>
      </c>
      <c r="J90">
        <v>5</v>
      </c>
      <c r="K90">
        <v>5</v>
      </c>
      <c r="L90">
        <v>4</v>
      </c>
      <c r="Q90">
        <v>3</v>
      </c>
      <c r="R90">
        <v>2</v>
      </c>
      <c r="U90">
        <v>4</v>
      </c>
      <c r="V90">
        <v>4</v>
      </c>
      <c r="X90">
        <v>2</v>
      </c>
      <c r="Y90">
        <v>3</v>
      </c>
      <c r="Z90">
        <v>3</v>
      </c>
      <c r="AA90">
        <v>4</v>
      </c>
      <c r="AB90">
        <v>12</v>
      </c>
      <c r="AC90">
        <v>1</v>
      </c>
      <c r="AD90">
        <v>2</v>
      </c>
      <c r="AE90">
        <v>2</v>
      </c>
      <c r="AF90">
        <v>2000</v>
      </c>
      <c r="AG90">
        <v>1</v>
      </c>
      <c r="AH90">
        <v>4</v>
      </c>
      <c r="AI90">
        <v>1</v>
      </c>
      <c r="AK90">
        <v>1</v>
      </c>
      <c r="AL90">
        <v>2</v>
      </c>
      <c r="AM90">
        <v>1</v>
      </c>
      <c r="AN90">
        <v>2</v>
      </c>
      <c r="AO90">
        <v>6</v>
      </c>
      <c r="AP90">
        <v>1</v>
      </c>
      <c r="AQ90">
        <v>6</v>
      </c>
      <c r="AR90">
        <v>5</v>
      </c>
      <c r="AS90">
        <v>6</v>
      </c>
      <c r="AT90">
        <v>4</v>
      </c>
      <c r="AU90">
        <v>17</v>
      </c>
      <c r="AV90">
        <v>0</v>
      </c>
      <c r="AW90" t="s">
        <v>168</v>
      </c>
      <c r="AX90" s="5"/>
      <c r="AY90" s="5">
        <v>1</v>
      </c>
      <c r="AZ90" s="5"/>
      <c r="BA90" s="5"/>
      <c r="BB90" s="4">
        <v>1</v>
      </c>
      <c r="BC90" s="4"/>
      <c r="BD90" s="4">
        <v>1</v>
      </c>
      <c r="BE90" s="4">
        <v>1</v>
      </c>
      <c r="BF90" s="9">
        <v>4</v>
      </c>
      <c r="BJ90" t="s">
        <v>277</v>
      </c>
      <c r="BK90">
        <v>23</v>
      </c>
      <c r="BL90" t="s">
        <v>210</v>
      </c>
    </row>
    <row r="91" spans="2:65" x14ac:dyDescent="0.35">
      <c r="B91">
        <v>100</v>
      </c>
      <c r="C91">
        <v>376</v>
      </c>
      <c r="D91">
        <v>1</v>
      </c>
      <c r="F91">
        <v>1</v>
      </c>
      <c r="I91">
        <v>3</v>
      </c>
      <c r="J91">
        <v>7</v>
      </c>
      <c r="K91">
        <v>4</v>
      </c>
      <c r="L91">
        <v>1</v>
      </c>
      <c r="Q91">
        <v>2</v>
      </c>
      <c r="R91">
        <v>3</v>
      </c>
      <c r="U91">
        <v>4</v>
      </c>
      <c r="V91">
        <v>4</v>
      </c>
      <c r="X91">
        <v>4</v>
      </c>
      <c r="Y91">
        <v>1</v>
      </c>
      <c r="Z91">
        <v>2</v>
      </c>
      <c r="AA91">
        <v>1</v>
      </c>
      <c r="AB91">
        <v>8</v>
      </c>
      <c r="AC91">
        <v>1</v>
      </c>
      <c r="AD91">
        <v>1</v>
      </c>
      <c r="AE91">
        <v>1</v>
      </c>
      <c r="AF91">
        <v>2500</v>
      </c>
      <c r="AG91" s="9">
        <v>1</v>
      </c>
      <c r="AH91">
        <v>2</v>
      </c>
      <c r="AI91">
        <v>1</v>
      </c>
      <c r="AK91">
        <v>2</v>
      </c>
      <c r="AL91">
        <v>1</v>
      </c>
      <c r="AM91">
        <v>1</v>
      </c>
      <c r="AN91">
        <v>1</v>
      </c>
      <c r="AO91">
        <v>5</v>
      </c>
      <c r="AP91">
        <v>1</v>
      </c>
      <c r="AQ91">
        <v>7</v>
      </c>
      <c r="AR91">
        <v>1</v>
      </c>
      <c r="AS91">
        <v>3</v>
      </c>
      <c r="AT91">
        <v>2</v>
      </c>
      <c r="AU91">
        <v>7</v>
      </c>
      <c r="AV91">
        <v>1</v>
      </c>
      <c r="AX91" s="5"/>
      <c r="AY91" s="5">
        <v>0</v>
      </c>
      <c r="AZ91" s="5"/>
      <c r="BA91" s="5"/>
      <c r="BB91" s="4">
        <v>0</v>
      </c>
      <c r="BC91" s="4"/>
      <c r="BD91" s="4">
        <v>0</v>
      </c>
      <c r="BE91" s="4">
        <v>0</v>
      </c>
      <c r="BF91" s="9">
        <v>4</v>
      </c>
      <c r="BJ91" t="s">
        <v>277</v>
      </c>
      <c r="BK91">
        <v>18</v>
      </c>
      <c r="BL91" t="s">
        <v>209</v>
      </c>
    </row>
    <row r="92" spans="2:65" x14ac:dyDescent="0.35">
      <c r="B92">
        <v>100</v>
      </c>
      <c r="C92">
        <v>310</v>
      </c>
      <c r="D92">
        <v>1</v>
      </c>
      <c r="F92">
        <v>1</v>
      </c>
      <c r="G92">
        <v>2</v>
      </c>
      <c r="H92">
        <v>2</v>
      </c>
      <c r="K92">
        <v>1</v>
      </c>
      <c r="L92">
        <v>1</v>
      </c>
      <c r="Q92">
        <v>2</v>
      </c>
      <c r="R92">
        <v>1</v>
      </c>
      <c r="U92">
        <v>1</v>
      </c>
      <c r="V92">
        <v>2</v>
      </c>
      <c r="X92">
        <v>2</v>
      </c>
      <c r="Y92">
        <v>3</v>
      </c>
      <c r="Z92">
        <v>4</v>
      </c>
      <c r="AA92">
        <v>3</v>
      </c>
      <c r="AB92">
        <v>12</v>
      </c>
      <c r="AC92">
        <v>1</v>
      </c>
      <c r="AD92">
        <v>3</v>
      </c>
      <c r="AE92">
        <v>3</v>
      </c>
      <c r="AF92">
        <v>1500</v>
      </c>
      <c r="AG92">
        <v>1</v>
      </c>
      <c r="AH92">
        <v>6</v>
      </c>
      <c r="AI92">
        <v>1</v>
      </c>
      <c r="AK92">
        <v>3</v>
      </c>
      <c r="AL92">
        <v>3</v>
      </c>
      <c r="AM92">
        <v>4</v>
      </c>
      <c r="AN92">
        <v>2</v>
      </c>
      <c r="AO92">
        <v>12</v>
      </c>
      <c r="AP92">
        <v>1</v>
      </c>
      <c r="AQ92">
        <v>5</v>
      </c>
      <c r="AR92">
        <v>3</v>
      </c>
      <c r="AS92">
        <v>5</v>
      </c>
      <c r="AT92">
        <v>2</v>
      </c>
      <c r="AU92">
        <v>13</v>
      </c>
      <c r="AV92">
        <v>1</v>
      </c>
      <c r="AW92" t="s">
        <v>169</v>
      </c>
      <c r="AX92" s="5">
        <v>1</v>
      </c>
      <c r="AY92" s="5">
        <v>0</v>
      </c>
      <c r="AZ92" s="5"/>
      <c r="BA92" s="5"/>
      <c r="BB92" s="4"/>
      <c r="BC92" s="4"/>
      <c r="BD92" s="4">
        <v>0</v>
      </c>
      <c r="BE92" s="4">
        <v>1</v>
      </c>
      <c r="BF92" s="9">
        <v>4</v>
      </c>
      <c r="BJ92" t="s">
        <v>277</v>
      </c>
      <c r="BK92">
        <v>25</v>
      </c>
      <c r="BL92" t="s">
        <v>209</v>
      </c>
    </row>
    <row r="93" spans="2:65" x14ac:dyDescent="0.35">
      <c r="B93">
        <v>97</v>
      </c>
      <c r="C93">
        <v>439</v>
      </c>
      <c r="D93">
        <v>0</v>
      </c>
      <c r="F93">
        <v>1</v>
      </c>
      <c r="G93">
        <v>1</v>
      </c>
      <c r="H93">
        <v>1</v>
      </c>
      <c r="M93">
        <v>6</v>
      </c>
      <c r="N93">
        <v>6</v>
      </c>
      <c r="Q93">
        <v>4</v>
      </c>
      <c r="R93">
        <v>4</v>
      </c>
      <c r="S93">
        <v>2</v>
      </c>
      <c r="T93">
        <v>2</v>
      </c>
      <c r="X93">
        <v>2</v>
      </c>
      <c r="Y93">
        <v>2</v>
      </c>
      <c r="Z93">
        <v>1</v>
      </c>
      <c r="AA93">
        <v>2</v>
      </c>
      <c r="AB93">
        <v>7</v>
      </c>
      <c r="AC93">
        <v>1</v>
      </c>
      <c r="AD93">
        <v>2</v>
      </c>
      <c r="AE93">
        <v>2</v>
      </c>
      <c r="AF93">
        <v>1700</v>
      </c>
      <c r="AG93">
        <v>1</v>
      </c>
      <c r="AH93">
        <v>4</v>
      </c>
      <c r="AI93">
        <v>1</v>
      </c>
      <c r="AK93">
        <v>5</v>
      </c>
      <c r="AL93">
        <v>4</v>
      </c>
      <c r="AM93">
        <v>1</v>
      </c>
      <c r="AN93">
        <v>4</v>
      </c>
      <c r="AO93">
        <v>14</v>
      </c>
      <c r="AP93">
        <v>1</v>
      </c>
      <c r="AQ93">
        <v>6</v>
      </c>
      <c r="AR93">
        <v>2</v>
      </c>
      <c r="AS93">
        <v>5</v>
      </c>
      <c r="AT93">
        <v>5</v>
      </c>
      <c r="AU93">
        <v>14</v>
      </c>
      <c r="AV93">
        <v>1</v>
      </c>
      <c r="AW93" t="s">
        <v>170</v>
      </c>
      <c r="AX93" s="5">
        <v>0</v>
      </c>
      <c r="AY93" s="5"/>
      <c r="AZ93" s="5"/>
      <c r="BA93" s="5">
        <v>0</v>
      </c>
      <c r="BB93" s="4"/>
      <c r="BC93" s="4">
        <v>0</v>
      </c>
      <c r="BD93" s="4">
        <v>0</v>
      </c>
      <c r="BE93" s="4"/>
      <c r="BF93" s="9">
        <v>4</v>
      </c>
      <c r="BJ93" t="s">
        <v>277</v>
      </c>
      <c r="BK93">
        <v>23</v>
      </c>
      <c r="BL93" t="s">
        <v>223</v>
      </c>
    </row>
    <row r="94" spans="2:65" x14ac:dyDescent="0.35">
      <c r="B94">
        <v>100</v>
      </c>
      <c r="C94">
        <v>332</v>
      </c>
      <c r="D94">
        <v>1</v>
      </c>
      <c r="F94">
        <v>1</v>
      </c>
      <c r="G94">
        <v>2</v>
      </c>
      <c r="H94">
        <v>1</v>
      </c>
      <c r="K94">
        <v>2</v>
      </c>
      <c r="L94">
        <v>1</v>
      </c>
      <c r="O94">
        <v>2</v>
      </c>
      <c r="P94">
        <v>2</v>
      </c>
      <c r="S94">
        <v>2</v>
      </c>
      <c r="T94">
        <v>2</v>
      </c>
      <c r="X94">
        <v>1</v>
      </c>
      <c r="Y94">
        <v>1</v>
      </c>
      <c r="Z94">
        <v>1</v>
      </c>
      <c r="AA94">
        <v>1</v>
      </c>
      <c r="AB94">
        <v>4</v>
      </c>
      <c r="AC94">
        <v>1</v>
      </c>
      <c r="AD94">
        <v>1</v>
      </c>
      <c r="AE94">
        <v>1</v>
      </c>
      <c r="AF94">
        <v>2500</v>
      </c>
      <c r="AG94">
        <v>1</v>
      </c>
      <c r="AH94">
        <v>2</v>
      </c>
      <c r="AI94">
        <v>1</v>
      </c>
      <c r="AK94">
        <v>1</v>
      </c>
      <c r="AL94">
        <v>2</v>
      </c>
      <c r="AM94">
        <v>1</v>
      </c>
      <c r="AN94">
        <v>1</v>
      </c>
      <c r="AO94">
        <v>5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10</v>
      </c>
      <c r="AV94">
        <v>1</v>
      </c>
      <c r="AX94" s="5">
        <v>0</v>
      </c>
      <c r="AY94" s="5">
        <v>0</v>
      </c>
      <c r="AZ94" s="5">
        <v>0</v>
      </c>
      <c r="BA94" s="5">
        <v>0</v>
      </c>
      <c r="BB94" s="4"/>
      <c r="BC94" s="4"/>
      <c r="BD94" s="4"/>
      <c r="BE94" s="4"/>
      <c r="BF94" s="9">
        <v>4</v>
      </c>
      <c r="BJ94" t="s">
        <v>277</v>
      </c>
      <c r="BK94">
        <v>25</v>
      </c>
      <c r="BL94" t="s">
        <v>209</v>
      </c>
    </row>
    <row r="95" spans="2:65" x14ac:dyDescent="0.35">
      <c r="B95">
        <v>100</v>
      </c>
      <c r="C95">
        <v>505</v>
      </c>
      <c r="D95">
        <v>1</v>
      </c>
      <c r="F95">
        <v>1</v>
      </c>
      <c r="I95">
        <v>3</v>
      </c>
      <c r="J95">
        <v>3</v>
      </c>
      <c r="K95">
        <v>1</v>
      </c>
      <c r="L95">
        <v>1</v>
      </c>
      <c r="Q95">
        <v>5</v>
      </c>
      <c r="R95">
        <v>7</v>
      </c>
      <c r="U95">
        <v>7</v>
      </c>
      <c r="V95">
        <v>7</v>
      </c>
      <c r="X95">
        <v>1</v>
      </c>
      <c r="Y95">
        <v>1</v>
      </c>
      <c r="Z95">
        <v>2</v>
      </c>
      <c r="AA95">
        <v>2</v>
      </c>
      <c r="AB95">
        <v>6</v>
      </c>
      <c r="AC95">
        <v>1</v>
      </c>
      <c r="AD95">
        <v>6</v>
      </c>
      <c r="AE95">
        <v>6</v>
      </c>
      <c r="AF95">
        <v>1800</v>
      </c>
      <c r="AG95">
        <v>1</v>
      </c>
      <c r="AH95">
        <v>12</v>
      </c>
      <c r="AI95">
        <v>0</v>
      </c>
      <c r="AK95">
        <v>1</v>
      </c>
      <c r="AL95">
        <v>1</v>
      </c>
      <c r="AM95">
        <v>1</v>
      </c>
      <c r="AN95">
        <v>1</v>
      </c>
      <c r="AO95">
        <v>4</v>
      </c>
      <c r="AP95">
        <v>1</v>
      </c>
      <c r="AQ95">
        <v>6</v>
      </c>
      <c r="AR95">
        <v>6</v>
      </c>
      <c r="AS95">
        <v>5</v>
      </c>
      <c r="AT95">
        <v>2</v>
      </c>
      <c r="AU95">
        <v>15</v>
      </c>
      <c r="AV95">
        <v>1</v>
      </c>
      <c r="AW95" t="s">
        <v>172</v>
      </c>
      <c r="AX95" s="5"/>
      <c r="AY95" s="5">
        <v>0</v>
      </c>
      <c r="AZ95" s="5"/>
      <c r="BA95" s="5"/>
      <c r="BB95" s="4">
        <v>1</v>
      </c>
      <c r="BC95" s="4"/>
      <c r="BD95" s="4">
        <v>0</v>
      </c>
      <c r="BE95" s="4">
        <v>1</v>
      </c>
      <c r="BF95" s="9">
        <v>4</v>
      </c>
      <c r="BJ95" t="s">
        <v>277</v>
      </c>
      <c r="BK95">
        <v>22</v>
      </c>
      <c r="BL95" t="s">
        <v>209</v>
      </c>
    </row>
    <row r="96" spans="2:65" x14ac:dyDescent="0.35">
      <c r="B96">
        <v>97</v>
      </c>
      <c r="C96">
        <v>329</v>
      </c>
      <c r="D96">
        <v>0</v>
      </c>
      <c r="F96">
        <v>1</v>
      </c>
      <c r="G96">
        <v>3</v>
      </c>
      <c r="H96">
        <v>2</v>
      </c>
      <c r="M96">
        <v>6</v>
      </c>
      <c r="N96">
        <v>6</v>
      </c>
      <c r="O96">
        <v>3</v>
      </c>
      <c r="P96">
        <v>2</v>
      </c>
      <c r="U96">
        <v>2</v>
      </c>
      <c r="V96">
        <v>2</v>
      </c>
      <c r="X96">
        <v>6</v>
      </c>
      <c r="Y96">
        <v>6</v>
      </c>
      <c r="Z96">
        <v>6</v>
      </c>
      <c r="AA96">
        <v>6</v>
      </c>
      <c r="AB96">
        <v>24</v>
      </c>
      <c r="AC96">
        <v>0</v>
      </c>
      <c r="AD96">
        <v>6</v>
      </c>
      <c r="AE96">
        <v>6</v>
      </c>
      <c r="AF96">
        <v>3500</v>
      </c>
      <c r="AG96" s="8"/>
      <c r="AH96">
        <v>12</v>
      </c>
      <c r="AI96">
        <v>0</v>
      </c>
      <c r="AK96">
        <v>2</v>
      </c>
      <c r="AL96">
        <v>2</v>
      </c>
      <c r="AM96">
        <v>5</v>
      </c>
      <c r="AN96">
        <v>2</v>
      </c>
      <c r="AO96">
        <v>11</v>
      </c>
      <c r="AP96">
        <v>1</v>
      </c>
      <c r="AQ96">
        <v>7</v>
      </c>
      <c r="AR96">
        <v>4</v>
      </c>
      <c r="AS96">
        <v>6</v>
      </c>
      <c r="AT96">
        <v>4</v>
      </c>
      <c r="AU96">
        <v>15</v>
      </c>
      <c r="AV96">
        <v>1</v>
      </c>
      <c r="AW96" t="s">
        <v>114</v>
      </c>
      <c r="AX96" s="5">
        <v>0</v>
      </c>
      <c r="AY96" s="5"/>
      <c r="AZ96" s="5">
        <v>0</v>
      </c>
      <c r="BA96" s="5"/>
      <c r="BB96" s="4"/>
      <c r="BC96" s="4">
        <v>0</v>
      </c>
      <c r="BD96" s="4"/>
      <c r="BE96" s="4">
        <v>0</v>
      </c>
      <c r="BF96" s="9">
        <v>4</v>
      </c>
      <c r="BJ96" t="s">
        <v>276</v>
      </c>
      <c r="BK96">
        <v>27</v>
      </c>
      <c r="BL96" t="s">
        <v>210</v>
      </c>
    </row>
    <row r="97" spans="2:65" x14ac:dyDescent="0.35">
      <c r="B97">
        <v>100</v>
      </c>
      <c r="C97">
        <v>140</v>
      </c>
      <c r="D97">
        <v>1</v>
      </c>
      <c r="F97">
        <v>1</v>
      </c>
      <c r="I97">
        <v>4</v>
      </c>
      <c r="J97">
        <v>6</v>
      </c>
      <c r="K97">
        <v>3</v>
      </c>
      <c r="L97">
        <v>3</v>
      </c>
      <c r="O97">
        <v>4</v>
      </c>
      <c r="P97">
        <v>4</v>
      </c>
      <c r="U97">
        <v>4</v>
      </c>
      <c r="V97">
        <v>3</v>
      </c>
      <c r="X97">
        <v>3</v>
      </c>
      <c r="Y97">
        <v>4</v>
      </c>
      <c r="Z97">
        <v>4</v>
      </c>
      <c r="AA97">
        <v>4</v>
      </c>
      <c r="AB97">
        <v>15</v>
      </c>
      <c r="AC97">
        <v>1</v>
      </c>
      <c r="AD97">
        <v>3</v>
      </c>
      <c r="AE97">
        <v>3</v>
      </c>
      <c r="AF97">
        <v>1300</v>
      </c>
      <c r="AG97">
        <v>1</v>
      </c>
      <c r="AH97">
        <v>6</v>
      </c>
      <c r="AI97">
        <v>1</v>
      </c>
      <c r="AK97">
        <v>1</v>
      </c>
      <c r="AL97">
        <v>2</v>
      </c>
      <c r="AM97">
        <v>1</v>
      </c>
      <c r="AN97">
        <v>1</v>
      </c>
      <c r="AO97">
        <v>5</v>
      </c>
      <c r="AP97">
        <v>1</v>
      </c>
      <c r="AQ97">
        <v>6</v>
      </c>
      <c r="AR97">
        <v>6</v>
      </c>
      <c r="AS97">
        <v>3</v>
      </c>
      <c r="AT97">
        <v>4</v>
      </c>
      <c r="AU97">
        <v>15</v>
      </c>
      <c r="AV97">
        <v>1</v>
      </c>
      <c r="AW97" t="s">
        <v>157</v>
      </c>
      <c r="AX97" s="5"/>
      <c r="AY97" s="5">
        <v>0</v>
      </c>
      <c r="AZ97" s="5">
        <v>0</v>
      </c>
      <c r="BA97" s="5"/>
      <c r="BB97" s="4">
        <v>0</v>
      </c>
      <c r="BC97" s="4"/>
      <c r="BD97" s="4"/>
      <c r="BE97" s="4">
        <v>0</v>
      </c>
      <c r="BF97" s="9">
        <v>4</v>
      </c>
      <c r="BJ97" t="s">
        <v>277</v>
      </c>
      <c r="BK97">
        <v>22</v>
      </c>
      <c r="BL97" t="s">
        <v>216</v>
      </c>
    </row>
    <row r="98" spans="2:65" x14ac:dyDescent="0.35">
      <c r="B98">
        <v>100</v>
      </c>
      <c r="C98">
        <v>685</v>
      </c>
      <c r="D98">
        <v>1</v>
      </c>
      <c r="F98">
        <v>1</v>
      </c>
      <c r="I98">
        <v>2</v>
      </c>
      <c r="J98">
        <v>3</v>
      </c>
      <c r="K98">
        <v>3</v>
      </c>
      <c r="L98">
        <v>3</v>
      </c>
      <c r="Q98">
        <v>3</v>
      </c>
      <c r="R98">
        <v>3</v>
      </c>
      <c r="U98">
        <v>4</v>
      </c>
      <c r="V98">
        <v>4</v>
      </c>
      <c r="X98">
        <v>2</v>
      </c>
      <c r="Y98">
        <v>2</v>
      </c>
      <c r="Z98">
        <v>2</v>
      </c>
      <c r="AA98">
        <v>2</v>
      </c>
      <c r="AB98">
        <v>8</v>
      </c>
      <c r="AC98">
        <v>1</v>
      </c>
      <c r="AD98">
        <v>1</v>
      </c>
      <c r="AE98">
        <v>5</v>
      </c>
      <c r="AF98" t="s">
        <v>87</v>
      </c>
      <c r="AG98" s="8"/>
      <c r="AH98">
        <v>6</v>
      </c>
      <c r="AI98">
        <v>0</v>
      </c>
      <c r="AK98">
        <v>3</v>
      </c>
      <c r="AL98">
        <v>3</v>
      </c>
      <c r="AM98">
        <v>3</v>
      </c>
      <c r="AN98">
        <v>3</v>
      </c>
      <c r="AO98">
        <v>12</v>
      </c>
      <c r="AP98">
        <v>1</v>
      </c>
      <c r="AQ98">
        <v>3</v>
      </c>
      <c r="AR98">
        <v>3</v>
      </c>
      <c r="AS98">
        <v>3</v>
      </c>
      <c r="AT98">
        <v>3</v>
      </c>
      <c r="AU98">
        <v>14</v>
      </c>
      <c r="AV98">
        <v>1</v>
      </c>
      <c r="AW98" t="s">
        <v>173</v>
      </c>
      <c r="AX98" s="5"/>
      <c r="AY98" s="5">
        <v>0</v>
      </c>
      <c r="AZ98" s="5"/>
      <c r="BA98" s="5"/>
      <c r="BB98" s="4">
        <v>0</v>
      </c>
      <c r="BC98" s="4"/>
      <c r="BD98" s="4">
        <v>0</v>
      </c>
      <c r="BE98" s="4">
        <v>0</v>
      </c>
      <c r="BF98" s="9">
        <v>4</v>
      </c>
      <c r="BJ98" t="s">
        <v>276</v>
      </c>
      <c r="BK98">
        <v>22</v>
      </c>
      <c r="BL98" t="s">
        <v>216</v>
      </c>
    </row>
    <row r="99" spans="2:65" x14ac:dyDescent="0.35">
      <c r="B99">
        <v>97</v>
      </c>
      <c r="C99">
        <v>328</v>
      </c>
      <c r="D99">
        <v>0</v>
      </c>
      <c r="F99">
        <v>1</v>
      </c>
      <c r="G99">
        <v>5</v>
      </c>
      <c r="H99">
        <v>2</v>
      </c>
      <c r="K99">
        <v>4</v>
      </c>
      <c r="L99">
        <v>4</v>
      </c>
      <c r="O99">
        <v>6</v>
      </c>
      <c r="P99">
        <v>5</v>
      </c>
      <c r="U99">
        <v>7</v>
      </c>
      <c r="V99">
        <v>7</v>
      </c>
      <c r="X99">
        <v>4</v>
      </c>
      <c r="Y99">
        <v>5</v>
      </c>
      <c r="Z99">
        <v>3</v>
      </c>
      <c r="AA99">
        <v>3</v>
      </c>
      <c r="AB99">
        <v>15</v>
      </c>
      <c r="AC99">
        <v>1</v>
      </c>
      <c r="AD99">
        <v>4</v>
      </c>
      <c r="AE99">
        <v>4</v>
      </c>
      <c r="AF99">
        <v>400</v>
      </c>
      <c r="AG99" s="8"/>
      <c r="AH99">
        <v>8</v>
      </c>
      <c r="AI99">
        <v>0</v>
      </c>
      <c r="AK99">
        <v>1</v>
      </c>
      <c r="AL99">
        <v>2</v>
      </c>
      <c r="AM99">
        <v>1</v>
      </c>
      <c r="AN99">
        <v>2</v>
      </c>
      <c r="AO99">
        <v>6</v>
      </c>
      <c r="AP99">
        <v>1</v>
      </c>
      <c r="AQ99">
        <v>5</v>
      </c>
      <c r="AR99">
        <v>5</v>
      </c>
      <c r="AS99">
        <v>5</v>
      </c>
      <c r="AT99">
        <v>4</v>
      </c>
      <c r="AU99">
        <v>17</v>
      </c>
      <c r="AV99">
        <v>0</v>
      </c>
      <c r="AX99" s="5">
        <v>0</v>
      </c>
      <c r="AY99" s="5">
        <v>0</v>
      </c>
      <c r="AZ99" s="5">
        <v>0</v>
      </c>
      <c r="BA99" s="5"/>
      <c r="BB99" s="4"/>
      <c r="BC99" s="4"/>
      <c r="BD99" s="4"/>
      <c r="BE99" s="4">
        <v>0</v>
      </c>
      <c r="BF99" s="9">
        <v>4</v>
      </c>
      <c r="BJ99" t="s">
        <v>276</v>
      </c>
      <c r="BK99">
        <v>25</v>
      </c>
      <c r="BL99" t="s">
        <v>209</v>
      </c>
    </row>
    <row r="100" spans="2:65" x14ac:dyDescent="0.35">
      <c r="B100">
        <v>100</v>
      </c>
      <c r="C100">
        <v>343</v>
      </c>
      <c r="D100">
        <v>1</v>
      </c>
      <c r="F100">
        <v>1</v>
      </c>
      <c r="I100">
        <v>6</v>
      </c>
      <c r="J100">
        <v>5</v>
      </c>
      <c r="K100">
        <v>3</v>
      </c>
      <c r="L100">
        <v>2</v>
      </c>
      <c r="Q100">
        <v>4</v>
      </c>
      <c r="R100">
        <v>2</v>
      </c>
      <c r="U100">
        <v>4</v>
      </c>
      <c r="V100">
        <v>2</v>
      </c>
      <c r="X100">
        <v>3</v>
      </c>
      <c r="Y100">
        <v>3</v>
      </c>
      <c r="Z100">
        <v>1</v>
      </c>
      <c r="AA100">
        <v>2</v>
      </c>
      <c r="AB100">
        <v>9</v>
      </c>
      <c r="AC100">
        <v>1</v>
      </c>
      <c r="AD100">
        <v>5</v>
      </c>
      <c r="AE100">
        <v>6</v>
      </c>
      <c r="AF100">
        <v>2000</v>
      </c>
      <c r="AG100">
        <v>1</v>
      </c>
      <c r="AH100">
        <v>11</v>
      </c>
      <c r="AI100">
        <v>0</v>
      </c>
      <c r="AK100">
        <v>2</v>
      </c>
      <c r="AL100">
        <v>1</v>
      </c>
      <c r="AM100">
        <v>1</v>
      </c>
      <c r="AN100">
        <v>1</v>
      </c>
      <c r="AO100">
        <v>5</v>
      </c>
      <c r="AP100">
        <v>1</v>
      </c>
      <c r="AQ100">
        <v>6</v>
      </c>
      <c r="AR100">
        <v>5</v>
      </c>
      <c r="AS100">
        <v>4</v>
      </c>
      <c r="AT100">
        <v>3</v>
      </c>
      <c r="AU100">
        <v>14</v>
      </c>
      <c r="AV100">
        <v>1</v>
      </c>
      <c r="AW100" t="s">
        <v>174</v>
      </c>
      <c r="AX100" s="5"/>
      <c r="AY100" s="5">
        <v>0</v>
      </c>
      <c r="AZ100" s="5"/>
      <c r="BA100" s="5"/>
      <c r="BB100" s="4">
        <v>0</v>
      </c>
      <c r="BC100" s="4"/>
      <c r="BD100" s="4">
        <v>0</v>
      </c>
      <c r="BE100" s="4">
        <v>1</v>
      </c>
      <c r="BF100" s="9">
        <v>4</v>
      </c>
      <c r="BJ100" t="s">
        <v>277</v>
      </c>
      <c r="BK100">
        <v>23</v>
      </c>
      <c r="BL100" t="s">
        <v>209</v>
      </c>
    </row>
    <row r="101" spans="2:65" x14ac:dyDescent="0.35">
      <c r="B101">
        <v>100</v>
      </c>
      <c r="C101">
        <v>361</v>
      </c>
      <c r="D101">
        <v>1</v>
      </c>
      <c r="F101">
        <v>1</v>
      </c>
      <c r="G101">
        <v>3</v>
      </c>
      <c r="H101">
        <v>2</v>
      </c>
      <c r="M101">
        <v>5</v>
      </c>
      <c r="N101">
        <v>6</v>
      </c>
      <c r="O101">
        <v>4</v>
      </c>
      <c r="P101">
        <v>4</v>
      </c>
      <c r="U101">
        <v>3</v>
      </c>
      <c r="V101">
        <v>4</v>
      </c>
      <c r="X101">
        <v>1</v>
      </c>
      <c r="Y101">
        <v>2</v>
      </c>
      <c r="Z101">
        <v>2</v>
      </c>
      <c r="AA101">
        <v>2</v>
      </c>
      <c r="AB101">
        <v>7</v>
      </c>
      <c r="AC101">
        <v>1</v>
      </c>
      <c r="AD101">
        <v>1</v>
      </c>
      <c r="AE101">
        <v>1</v>
      </c>
      <c r="AF101">
        <v>3000</v>
      </c>
      <c r="AG101">
        <v>1</v>
      </c>
      <c r="AH101">
        <v>2</v>
      </c>
      <c r="AI101">
        <v>1</v>
      </c>
      <c r="AK101">
        <v>1</v>
      </c>
      <c r="AL101">
        <v>1</v>
      </c>
      <c r="AM101">
        <v>2</v>
      </c>
      <c r="AN101">
        <v>2</v>
      </c>
      <c r="AO101">
        <v>6</v>
      </c>
      <c r="AP101">
        <v>1</v>
      </c>
      <c r="AQ101">
        <v>5</v>
      </c>
      <c r="AR101">
        <v>3</v>
      </c>
      <c r="AS101">
        <v>3</v>
      </c>
      <c r="AT101">
        <v>3</v>
      </c>
      <c r="AU101">
        <v>12</v>
      </c>
      <c r="AV101">
        <v>1</v>
      </c>
      <c r="AW101" t="s">
        <v>117</v>
      </c>
      <c r="AX101" s="5">
        <v>0</v>
      </c>
      <c r="AY101" s="5"/>
      <c r="AZ101" s="5">
        <v>0</v>
      </c>
      <c r="BA101" s="5"/>
      <c r="BB101" s="4"/>
      <c r="BC101" s="4">
        <v>0</v>
      </c>
      <c r="BD101" s="4"/>
      <c r="BE101" s="4">
        <v>1</v>
      </c>
      <c r="BF101" s="9">
        <v>4</v>
      </c>
      <c r="BJ101" t="s">
        <v>276</v>
      </c>
      <c r="BK101">
        <v>22</v>
      </c>
      <c r="BL101" t="s">
        <v>209</v>
      </c>
    </row>
    <row r="102" spans="2:65" x14ac:dyDescent="0.35">
      <c r="B102">
        <v>100</v>
      </c>
      <c r="C102">
        <v>455</v>
      </c>
      <c r="D102">
        <v>1</v>
      </c>
      <c r="F102">
        <v>1</v>
      </c>
      <c r="G102">
        <v>6</v>
      </c>
      <c r="H102">
        <v>5</v>
      </c>
      <c r="K102">
        <v>5</v>
      </c>
      <c r="L102">
        <v>5</v>
      </c>
      <c r="O102">
        <v>5</v>
      </c>
      <c r="P102">
        <v>5</v>
      </c>
      <c r="S102">
        <v>7</v>
      </c>
      <c r="T102">
        <v>6</v>
      </c>
      <c r="X102">
        <v>2</v>
      </c>
      <c r="Y102">
        <v>6</v>
      </c>
      <c r="Z102">
        <v>2</v>
      </c>
      <c r="AA102">
        <v>1</v>
      </c>
      <c r="AB102">
        <v>11</v>
      </c>
      <c r="AC102">
        <v>1</v>
      </c>
      <c r="AD102">
        <v>1</v>
      </c>
      <c r="AE102">
        <v>2</v>
      </c>
      <c r="AF102" t="s">
        <v>58</v>
      </c>
      <c r="AG102">
        <v>1</v>
      </c>
      <c r="AH102">
        <v>3</v>
      </c>
      <c r="AI102">
        <v>1</v>
      </c>
      <c r="AK102">
        <v>2</v>
      </c>
      <c r="AL102">
        <v>2</v>
      </c>
      <c r="AM102">
        <v>2</v>
      </c>
      <c r="AN102">
        <v>2</v>
      </c>
      <c r="AO102">
        <v>8</v>
      </c>
      <c r="AP102">
        <v>1</v>
      </c>
      <c r="AQ102">
        <v>7</v>
      </c>
      <c r="AR102">
        <v>5</v>
      </c>
      <c r="AS102">
        <v>7</v>
      </c>
      <c r="AT102">
        <v>5</v>
      </c>
      <c r="AU102">
        <v>18</v>
      </c>
      <c r="AV102">
        <v>0</v>
      </c>
      <c r="AW102" t="s">
        <v>143</v>
      </c>
      <c r="AX102" s="5">
        <v>0</v>
      </c>
      <c r="AY102" s="5">
        <v>0</v>
      </c>
      <c r="AZ102" s="5">
        <v>0</v>
      </c>
      <c r="BA102" s="5">
        <v>0</v>
      </c>
      <c r="BB102" s="4"/>
      <c r="BC102" s="4"/>
      <c r="BD102" s="4"/>
      <c r="BE102" s="4"/>
      <c r="BF102" s="9">
        <v>4</v>
      </c>
      <c r="BJ102" t="s">
        <v>277</v>
      </c>
      <c r="BK102">
        <v>22</v>
      </c>
      <c r="BL102" t="s">
        <v>213</v>
      </c>
    </row>
    <row r="103" spans="2:65" x14ac:dyDescent="0.35">
      <c r="B103">
        <v>100</v>
      </c>
      <c r="C103">
        <v>383</v>
      </c>
      <c r="D103">
        <v>1</v>
      </c>
      <c r="F103">
        <v>1</v>
      </c>
      <c r="G103">
        <v>2</v>
      </c>
      <c r="H103">
        <v>2</v>
      </c>
      <c r="M103">
        <v>5</v>
      </c>
      <c r="N103">
        <v>5</v>
      </c>
      <c r="Q103">
        <v>4</v>
      </c>
      <c r="R103">
        <v>4</v>
      </c>
      <c r="S103">
        <v>5</v>
      </c>
      <c r="T103">
        <v>5</v>
      </c>
      <c r="X103">
        <v>2</v>
      </c>
      <c r="Y103">
        <v>3</v>
      </c>
      <c r="Z103">
        <v>4</v>
      </c>
      <c r="AA103">
        <v>4</v>
      </c>
      <c r="AB103">
        <v>13</v>
      </c>
      <c r="AC103">
        <v>1</v>
      </c>
      <c r="AD103">
        <v>3</v>
      </c>
      <c r="AE103">
        <v>3</v>
      </c>
      <c r="AF103">
        <v>1500</v>
      </c>
      <c r="AG103" s="9">
        <v>1</v>
      </c>
      <c r="AH103">
        <v>6</v>
      </c>
      <c r="AI103">
        <v>1</v>
      </c>
      <c r="AK103">
        <v>3</v>
      </c>
      <c r="AL103">
        <v>4</v>
      </c>
      <c r="AM103">
        <v>4</v>
      </c>
      <c r="AN103">
        <v>4</v>
      </c>
      <c r="AO103">
        <v>15</v>
      </c>
      <c r="AP103">
        <v>1</v>
      </c>
      <c r="AQ103">
        <v>6</v>
      </c>
      <c r="AR103">
        <v>6</v>
      </c>
      <c r="AS103">
        <v>5</v>
      </c>
      <c r="AT103">
        <v>5</v>
      </c>
      <c r="AU103">
        <v>18</v>
      </c>
      <c r="AV103">
        <v>0</v>
      </c>
      <c r="AW103" t="s">
        <v>157</v>
      </c>
      <c r="AX103" s="5">
        <v>0</v>
      </c>
      <c r="AY103" s="5"/>
      <c r="AZ103" s="5"/>
      <c r="BA103" s="5">
        <v>0</v>
      </c>
      <c r="BB103" s="4"/>
      <c r="BC103" s="4">
        <v>0</v>
      </c>
      <c r="BD103" s="4">
        <v>0</v>
      </c>
      <c r="BE103" s="4"/>
      <c r="BF103" s="9">
        <v>4</v>
      </c>
      <c r="BJ103" t="s">
        <v>276</v>
      </c>
      <c r="BK103">
        <v>23</v>
      </c>
      <c r="BL103" t="s">
        <v>209</v>
      </c>
    </row>
    <row r="104" spans="2:65" x14ac:dyDescent="0.35">
      <c r="B104">
        <v>100</v>
      </c>
      <c r="C104">
        <v>1544</v>
      </c>
      <c r="D104">
        <v>1</v>
      </c>
      <c r="F104">
        <v>1</v>
      </c>
      <c r="I104">
        <v>6</v>
      </c>
      <c r="J104">
        <v>6</v>
      </c>
      <c r="M104">
        <v>6</v>
      </c>
      <c r="N104">
        <v>6</v>
      </c>
      <c r="Q104">
        <v>1</v>
      </c>
      <c r="R104">
        <v>2</v>
      </c>
      <c r="S104">
        <v>3</v>
      </c>
      <c r="T104">
        <v>5</v>
      </c>
      <c r="X104">
        <v>1</v>
      </c>
      <c r="Y104">
        <v>2</v>
      </c>
      <c r="Z104">
        <v>3</v>
      </c>
      <c r="AA104">
        <v>2</v>
      </c>
      <c r="AB104">
        <v>8</v>
      </c>
      <c r="AC104">
        <v>1</v>
      </c>
      <c r="AD104">
        <v>2</v>
      </c>
      <c r="AE104">
        <v>2</v>
      </c>
      <c r="AF104" t="s">
        <v>88</v>
      </c>
      <c r="AG104">
        <v>1</v>
      </c>
      <c r="AH104">
        <v>4</v>
      </c>
      <c r="AI104">
        <v>1</v>
      </c>
      <c r="AK104">
        <v>1</v>
      </c>
      <c r="AL104">
        <v>2</v>
      </c>
      <c r="AM104">
        <v>2</v>
      </c>
      <c r="AN104">
        <v>2</v>
      </c>
      <c r="AO104">
        <v>7</v>
      </c>
      <c r="AP104">
        <v>1</v>
      </c>
      <c r="AQ104">
        <v>7</v>
      </c>
      <c r="AR104">
        <v>2</v>
      </c>
      <c r="AS104">
        <v>5</v>
      </c>
      <c r="AT104">
        <v>5</v>
      </c>
      <c r="AU104">
        <v>13</v>
      </c>
      <c r="AV104">
        <v>1</v>
      </c>
      <c r="AW104" t="s">
        <v>175</v>
      </c>
      <c r="AX104" s="5"/>
      <c r="AY104" s="5"/>
      <c r="AZ104" s="5"/>
      <c r="BA104" s="5">
        <v>0</v>
      </c>
      <c r="BB104" s="4">
        <v>0</v>
      </c>
      <c r="BC104" s="4">
        <v>0</v>
      </c>
      <c r="BD104" s="4">
        <v>1</v>
      </c>
      <c r="BE104" s="4"/>
      <c r="BF104" s="9">
        <v>4</v>
      </c>
      <c r="BJ104" t="s">
        <v>277</v>
      </c>
      <c r="BK104">
        <v>24</v>
      </c>
      <c r="BL104" t="s">
        <v>209</v>
      </c>
    </row>
    <row r="105" spans="2:65" x14ac:dyDescent="0.35">
      <c r="B105">
        <v>100</v>
      </c>
      <c r="C105">
        <v>517</v>
      </c>
      <c r="D105">
        <v>1</v>
      </c>
      <c r="F105">
        <v>1</v>
      </c>
      <c r="I105">
        <v>6</v>
      </c>
      <c r="J105">
        <v>5</v>
      </c>
      <c r="M105">
        <v>5</v>
      </c>
      <c r="N105">
        <v>5</v>
      </c>
      <c r="O105">
        <v>2</v>
      </c>
      <c r="P105">
        <v>1</v>
      </c>
      <c r="S105">
        <v>2</v>
      </c>
      <c r="T105">
        <v>1</v>
      </c>
      <c r="X105">
        <v>2</v>
      </c>
      <c r="Y105">
        <v>2</v>
      </c>
      <c r="Z105">
        <v>2</v>
      </c>
      <c r="AA105">
        <v>2</v>
      </c>
      <c r="AB105">
        <v>8</v>
      </c>
      <c r="AC105">
        <v>1</v>
      </c>
      <c r="AD105">
        <v>2</v>
      </c>
      <c r="AE105">
        <v>3</v>
      </c>
      <c r="AF105">
        <v>2000</v>
      </c>
      <c r="AG105">
        <v>1</v>
      </c>
      <c r="AH105">
        <v>5</v>
      </c>
      <c r="AI105">
        <v>1</v>
      </c>
      <c r="AK105">
        <v>1</v>
      </c>
      <c r="AL105">
        <v>1</v>
      </c>
      <c r="AM105">
        <v>1</v>
      </c>
      <c r="AN105">
        <v>1</v>
      </c>
      <c r="AO105">
        <v>4</v>
      </c>
      <c r="AP105">
        <v>1</v>
      </c>
      <c r="AQ105">
        <v>6</v>
      </c>
      <c r="AR105">
        <v>5</v>
      </c>
      <c r="AS105">
        <v>5</v>
      </c>
      <c r="AT105">
        <v>3</v>
      </c>
      <c r="AU105">
        <v>15</v>
      </c>
      <c r="AV105">
        <v>1</v>
      </c>
      <c r="AW105" t="s">
        <v>117</v>
      </c>
      <c r="AX105" s="5"/>
      <c r="AY105" s="5"/>
      <c r="AZ105" s="5">
        <v>0</v>
      </c>
      <c r="BA105" s="5">
        <v>1</v>
      </c>
      <c r="BB105" s="4">
        <v>0</v>
      </c>
      <c r="BC105" s="4">
        <v>0</v>
      </c>
      <c r="BD105" s="4"/>
      <c r="BE105" s="4"/>
      <c r="BF105" s="9">
        <v>4</v>
      </c>
      <c r="BJ105" t="s">
        <v>277</v>
      </c>
      <c r="BK105">
        <v>24</v>
      </c>
      <c r="BL105" t="s">
        <v>209</v>
      </c>
      <c r="BM105" t="s">
        <v>252</v>
      </c>
    </row>
    <row r="106" spans="2:65" x14ac:dyDescent="0.35">
      <c r="B106">
        <v>100</v>
      </c>
      <c r="C106">
        <v>373</v>
      </c>
      <c r="D106">
        <v>1</v>
      </c>
      <c r="F106">
        <v>1</v>
      </c>
      <c r="I106">
        <v>5</v>
      </c>
      <c r="J106">
        <v>5</v>
      </c>
      <c r="K106">
        <v>2</v>
      </c>
      <c r="L106">
        <v>2</v>
      </c>
      <c r="O106">
        <v>3</v>
      </c>
      <c r="P106">
        <v>3</v>
      </c>
      <c r="S106">
        <v>3</v>
      </c>
      <c r="T106">
        <v>3</v>
      </c>
      <c r="X106">
        <v>2</v>
      </c>
      <c r="Y106">
        <v>2</v>
      </c>
      <c r="Z106">
        <v>3</v>
      </c>
      <c r="AA106">
        <v>3</v>
      </c>
      <c r="AB106">
        <v>10</v>
      </c>
      <c r="AC106">
        <v>1</v>
      </c>
      <c r="AD106">
        <v>1</v>
      </c>
      <c r="AE106">
        <v>2</v>
      </c>
      <c r="AF106">
        <v>1000</v>
      </c>
      <c r="AG106" s="8"/>
      <c r="AH106">
        <v>3</v>
      </c>
      <c r="AI106">
        <v>0</v>
      </c>
      <c r="AK106">
        <v>2</v>
      </c>
      <c r="AL106">
        <v>2</v>
      </c>
      <c r="AM106">
        <v>2</v>
      </c>
      <c r="AN106">
        <v>2</v>
      </c>
      <c r="AO106">
        <v>8</v>
      </c>
      <c r="AP106">
        <v>1</v>
      </c>
      <c r="AQ106">
        <v>6</v>
      </c>
      <c r="AR106">
        <v>3</v>
      </c>
      <c r="AS106">
        <v>2</v>
      </c>
      <c r="AT106">
        <v>2</v>
      </c>
      <c r="AU106">
        <v>9</v>
      </c>
      <c r="AV106">
        <v>1</v>
      </c>
      <c r="AX106" s="5"/>
      <c r="AY106" s="5">
        <v>0</v>
      </c>
      <c r="AZ106" s="5">
        <v>0</v>
      </c>
      <c r="BA106" s="5">
        <v>0</v>
      </c>
      <c r="BB106" s="4">
        <v>0</v>
      </c>
      <c r="BC106" s="4"/>
      <c r="BD106" s="4"/>
      <c r="BE106" s="4"/>
      <c r="BF106" s="9">
        <v>4</v>
      </c>
      <c r="BJ106" t="s">
        <v>277</v>
      </c>
      <c r="BK106">
        <v>24</v>
      </c>
      <c r="BL106" t="s">
        <v>209</v>
      </c>
    </row>
    <row r="107" spans="2:65" x14ac:dyDescent="0.35">
      <c r="B107">
        <v>100</v>
      </c>
      <c r="C107">
        <v>598</v>
      </c>
      <c r="D107">
        <v>1</v>
      </c>
      <c r="F107">
        <v>1</v>
      </c>
      <c r="I107">
        <v>2</v>
      </c>
      <c r="J107">
        <v>1</v>
      </c>
      <c r="K107">
        <v>1</v>
      </c>
      <c r="L107">
        <v>2</v>
      </c>
      <c r="O107">
        <v>6</v>
      </c>
      <c r="P107">
        <v>6</v>
      </c>
      <c r="S107">
        <v>5</v>
      </c>
      <c r="T107">
        <v>4</v>
      </c>
      <c r="X107">
        <v>2</v>
      </c>
      <c r="Y107">
        <v>1</v>
      </c>
      <c r="Z107">
        <v>2</v>
      </c>
      <c r="AA107">
        <v>3</v>
      </c>
      <c r="AB107">
        <v>8</v>
      </c>
      <c r="AC107">
        <v>1</v>
      </c>
      <c r="AD107">
        <v>1</v>
      </c>
      <c r="AE107">
        <v>1</v>
      </c>
      <c r="AF107">
        <v>1000</v>
      </c>
      <c r="AG107" s="8"/>
      <c r="AH107">
        <v>2</v>
      </c>
      <c r="AI107">
        <v>0</v>
      </c>
      <c r="AK107">
        <v>2</v>
      </c>
      <c r="AL107">
        <v>1</v>
      </c>
      <c r="AM107">
        <v>1</v>
      </c>
      <c r="AN107">
        <v>1</v>
      </c>
      <c r="AO107">
        <v>5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10</v>
      </c>
      <c r="AV107">
        <v>1</v>
      </c>
      <c r="AW107" t="s">
        <v>103</v>
      </c>
      <c r="AX107" s="5"/>
      <c r="AY107" s="5">
        <v>0</v>
      </c>
      <c r="AZ107" s="5">
        <v>0</v>
      </c>
      <c r="BA107" s="5">
        <v>0</v>
      </c>
      <c r="BB107" s="4">
        <v>0</v>
      </c>
      <c r="BC107" s="4"/>
      <c r="BD107" s="4"/>
      <c r="BE107" s="4"/>
      <c r="BF107" s="9">
        <v>4</v>
      </c>
      <c r="BJ107" t="s">
        <v>277</v>
      </c>
      <c r="BK107">
        <v>22</v>
      </c>
      <c r="BL107" t="s">
        <v>229</v>
      </c>
    </row>
    <row r="108" spans="2:65" x14ac:dyDescent="0.35">
      <c r="B108">
        <v>100</v>
      </c>
      <c r="C108">
        <v>317</v>
      </c>
      <c r="D108">
        <v>1</v>
      </c>
      <c r="F108">
        <v>1</v>
      </c>
      <c r="G108">
        <v>2</v>
      </c>
      <c r="H108">
        <v>1</v>
      </c>
      <c r="M108">
        <v>5</v>
      </c>
      <c r="N108">
        <v>5</v>
      </c>
      <c r="Q108">
        <v>2</v>
      </c>
      <c r="R108">
        <v>2</v>
      </c>
      <c r="U108">
        <v>2</v>
      </c>
      <c r="V108">
        <v>1</v>
      </c>
      <c r="X108">
        <v>3</v>
      </c>
      <c r="Y108">
        <v>4</v>
      </c>
      <c r="Z108">
        <v>2</v>
      </c>
      <c r="AA108">
        <v>2</v>
      </c>
      <c r="AB108">
        <v>11</v>
      </c>
      <c r="AC108">
        <v>1</v>
      </c>
      <c r="AD108">
        <v>5</v>
      </c>
      <c r="AE108">
        <v>1</v>
      </c>
      <c r="AF108">
        <v>1600</v>
      </c>
      <c r="AG108">
        <v>1</v>
      </c>
      <c r="AH108">
        <v>6</v>
      </c>
      <c r="AI108">
        <v>1</v>
      </c>
      <c r="AK108">
        <v>3</v>
      </c>
      <c r="AL108">
        <v>4</v>
      </c>
      <c r="AM108">
        <v>4</v>
      </c>
      <c r="AN108">
        <v>4</v>
      </c>
      <c r="AO108">
        <v>15</v>
      </c>
      <c r="AP108">
        <v>1</v>
      </c>
      <c r="AQ108">
        <v>5</v>
      </c>
      <c r="AR108">
        <v>3</v>
      </c>
      <c r="AS108">
        <v>3</v>
      </c>
      <c r="AT108">
        <v>5</v>
      </c>
      <c r="AU108">
        <v>14</v>
      </c>
      <c r="AV108">
        <v>1</v>
      </c>
      <c r="AX108" s="5">
        <v>0</v>
      </c>
      <c r="AY108" s="5"/>
      <c r="AZ108" s="5"/>
      <c r="BA108" s="5"/>
      <c r="BB108" s="4"/>
      <c r="BC108" s="4">
        <v>0</v>
      </c>
      <c r="BD108" s="4">
        <v>0</v>
      </c>
      <c r="BE108" s="4">
        <v>0</v>
      </c>
      <c r="BF108" s="9">
        <v>4</v>
      </c>
      <c r="BJ108" t="s">
        <v>276</v>
      </c>
      <c r="BK108">
        <v>24</v>
      </c>
      <c r="BL108" t="s">
        <v>211</v>
      </c>
    </row>
    <row r="109" spans="2:65" x14ac:dyDescent="0.35">
      <c r="B109">
        <v>97</v>
      </c>
      <c r="C109">
        <v>250277</v>
      </c>
      <c r="D109">
        <v>0</v>
      </c>
      <c r="F109">
        <v>1</v>
      </c>
      <c r="G109">
        <v>2</v>
      </c>
      <c r="H109">
        <v>2</v>
      </c>
      <c r="K109">
        <v>3</v>
      </c>
      <c r="L109">
        <v>3</v>
      </c>
      <c r="Q109">
        <v>6</v>
      </c>
      <c r="R109">
        <v>5</v>
      </c>
      <c r="S109">
        <v>5</v>
      </c>
      <c r="T109">
        <v>5</v>
      </c>
      <c r="X109">
        <v>1</v>
      </c>
      <c r="Y109">
        <v>1</v>
      </c>
      <c r="Z109">
        <v>2</v>
      </c>
      <c r="AA109">
        <v>2</v>
      </c>
      <c r="AB109">
        <v>6</v>
      </c>
      <c r="AC109">
        <v>1</v>
      </c>
      <c r="AD109">
        <v>2</v>
      </c>
      <c r="AE109">
        <v>2</v>
      </c>
      <c r="AF109" t="s">
        <v>89</v>
      </c>
      <c r="AH109">
        <v>4</v>
      </c>
      <c r="AI109">
        <v>0</v>
      </c>
      <c r="AK109">
        <v>3</v>
      </c>
      <c r="AL109">
        <v>2</v>
      </c>
      <c r="AM109">
        <v>2</v>
      </c>
      <c r="AN109">
        <v>3</v>
      </c>
      <c r="AO109">
        <v>10</v>
      </c>
      <c r="AP109">
        <v>1</v>
      </c>
      <c r="AQ109">
        <v>5</v>
      </c>
      <c r="AR109">
        <v>4</v>
      </c>
      <c r="AS109">
        <v>6</v>
      </c>
      <c r="AT109">
        <v>3</v>
      </c>
      <c r="AU109">
        <v>16</v>
      </c>
      <c r="AV109">
        <v>0</v>
      </c>
      <c r="AW109" t="s">
        <v>176</v>
      </c>
      <c r="AX109" s="5">
        <v>0</v>
      </c>
      <c r="AY109" s="5">
        <v>0</v>
      </c>
      <c r="AZ109" s="5"/>
      <c r="BA109" s="5">
        <v>1</v>
      </c>
      <c r="BB109" s="4"/>
      <c r="BC109" s="4"/>
      <c r="BD109" s="4">
        <v>0</v>
      </c>
      <c r="BE109" s="4"/>
      <c r="BF109" s="9">
        <v>4</v>
      </c>
      <c r="BJ109" t="s">
        <v>277</v>
      </c>
      <c r="BK109">
        <v>24</v>
      </c>
      <c r="BL109" t="s">
        <v>209</v>
      </c>
    </row>
    <row r="110" spans="2:65" x14ac:dyDescent="0.35">
      <c r="B110">
        <v>100</v>
      </c>
      <c r="C110">
        <v>284</v>
      </c>
      <c r="D110">
        <v>1</v>
      </c>
      <c r="F110">
        <v>1</v>
      </c>
      <c r="G110">
        <v>2</v>
      </c>
      <c r="H110">
        <v>2</v>
      </c>
      <c r="K110">
        <v>2</v>
      </c>
      <c r="L110">
        <v>2</v>
      </c>
      <c r="O110">
        <v>5</v>
      </c>
      <c r="P110">
        <v>6</v>
      </c>
      <c r="S110">
        <v>1</v>
      </c>
      <c r="T110">
        <v>1</v>
      </c>
      <c r="X110">
        <v>2</v>
      </c>
      <c r="Y110">
        <v>2</v>
      </c>
      <c r="Z110">
        <v>3</v>
      </c>
      <c r="AA110">
        <v>2</v>
      </c>
      <c r="AB110">
        <v>9</v>
      </c>
      <c r="AC110">
        <v>1</v>
      </c>
      <c r="AD110">
        <v>1</v>
      </c>
      <c r="AE110">
        <v>2</v>
      </c>
      <c r="AF110">
        <v>2000</v>
      </c>
      <c r="AG110">
        <v>1</v>
      </c>
      <c r="AH110">
        <v>3</v>
      </c>
      <c r="AI110">
        <v>1</v>
      </c>
      <c r="AK110">
        <v>2</v>
      </c>
      <c r="AL110">
        <v>2</v>
      </c>
      <c r="AM110">
        <v>1</v>
      </c>
      <c r="AN110">
        <v>2</v>
      </c>
      <c r="AO110">
        <v>7</v>
      </c>
      <c r="AP110">
        <v>1</v>
      </c>
      <c r="AQ110">
        <v>6</v>
      </c>
      <c r="AR110">
        <v>5</v>
      </c>
      <c r="AS110">
        <v>5</v>
      </c>
      <c r="AT110">
        <v>4</v>
      </c>
      <c r="AU110">
        <v>16</v>
      </c>
      <c r="AV110">
        <v>0</v>
      </c>
      <c r="AW110" t="s">
        <v>177</v>
      </c>
      <c r="AX110" s="5">
        <v>0</v>
      </c>
      <c r="AY110" s="5">
        <v>0</v>
      </c>
      <c r="AZ110" s="5">
        <v>1</v>
      </c>
      <c r="BA110" s="5">
        <v>1</v>
      </c>
      <c r="BB110" s="4"/>
      <c r="BC110" s="4"/>
      <c r="BD110" s="4"/>
      <c r="BE110" s="4"/>
      <c r="BF110" s="9">
        <v>4</v>
      </c>
      <c r="BJ110" t="s">
        <v>277</v>
      </c>
      <c r="BK110">
        <v>51</v>
      </c>
      <c r="BL110" t="s">
        <v>212</v>
      </c>
      <c r="BM110" t="s">
        <v>267</v>
      </c>
    </row>
    <row r="111" spans="2:65" x14ac:dyDescent="0.35">
      <c r="B111">
        <v>100</v>
      </c>
      <c r="C111">
        <v>237</v>
      </c>
      <c r="D111">
        <v>1</v>
      </c>
      <c r="F111">
        <v>1</v>
      </c>
      <c r="I111">
        <v>5</v>
      </c>
      <c r="J111">
        <v>3</v>
      </c>
      <c r="M111">
        <v>4</v>
      </c>
      <c r="N111">
        <v>4</v>
      </c>
      <c r="O111">
        <v>5</v>
      </c>
      <c r="P111">
        <v>6</v>
      </c>
      <c r="U111">
        <v>4</v>
      </c>
      <c r="V111">
        <v>4</v>
      </c>
      <c r="X111">
        <v>1</v>
      </c>
      <c r="Y111">
        <v>1</v>
      </c>
      <c r="Z111">
        <v>1</v>
      </c>
      <c r="AA111">
        <v>1</v>
      </c>
      <c r="AB111">
        <v>4</v>
      </c>
      <c r="AC111">
        <v>1</v>
      </c>
      <c r="AD111">
        <v>1</v>
      </c>
      <c r="AE111">
        <v>1</v>
      </c>
      <c r="AF111" t="s">
        <v>90</v>
      </c>
      <c r="AG111">
        <v>1</v>
      </c>
      <c r="AH111">
        <v>2</v>
      </c>
      <c r="AI111">
        <v>1</v>
      </c>
      <c r="AK111">
        <v>3</v>
      </c>
      <c r="AL111">
        <v>3</v>
      </c>
      <c r="AM111">
        <v>4</v>
      </c>
      <c r="AN111">
        <v>3</v>
      </c>
      <c r="AO111">
        <v>13</v>
      </c>
      <c r="AP111">
        <v>1</v>
      </c>
      <c r="AQ111">
        <v>6</v>
      </c>
      <c r="AR111">
        <v>4</v>
      </c>
      <c r="AS111">
        <v>3</v>
      </c>
      <c r="AT111">
        <v>3</v>
      </c>
      <c r="AU111">
        <v>12</v>
      </c>
      <c r="AV111">
        <v>1</v>
      </c>
      <c r="AX111" s="5"/>
      <c r="AY111" s="5"/>
      <c r="AZ111" s="5">
        <v>0</v>
      </c>
      <c r="BA111" s="5"/>
      <c r="BB111" s="4">
        <v>0</v>
      </c>
      <c r="BC111" s="4">
        <v>0</v>
      </c>
      <c r="BD111" s="4"/>
      <c r="BE111" s="4">
        <v>0</v>
      </c>
      <c r="BF111" s="9">
        <v>4</v>
      </c>
      <c r="BJ111" t="s">
        <v>276</v>
      </c>
      <c r="BK111">
        <v>23</v>
      </c>
      <c r="BL111" t="s">
        <v>209</v>
      </c>
    </row>
    <row r="112" spans="2:65" x14ac:dyDescent="0.35">
      <c r="B112">
        <v>100</v>
      </c>
      <c r="C112">
        <v>593</v>
      </c>
      <c r="D112">
        <v>1</v>
      </c>
      <c r="F112">
        <v>1</v>
      </c>
      <c r="I112">
        <v>3</v>
      </c>
      <c r="J112">
        <v>2</v>
      </c>
      <c r="M112">
        <v>3</v>
      </c>
      <c r="N112">
        <v>4</v>
      </c>
      <c r="O112">
        <v>4</v>
      </c>
      <c r="P112">
        <v>5</v>
      </c>
      <c r="S112">
        <v>1</v>
      </c>
      <c r="T112">
        <v>1</v>
      </c>
      <c r="X112">
        <v>3</v>
      </c>
      <c r="Y112">
        <v>3</v>
      </c>
      <c r="Z112">
        <v>7</v>
      </c>
      <c r="AA112">
        <v>4</v>
      </c>
      <c r="AB112">
        <v>17</v>
      </c>
      <c r="AC112">
        <v>0</v>
      </c>
      <c r="AD112">
        <v>2</v>
      </c>
      <c r="AE112">
        <v>3</v>
      </c>
      <c r="AF112" t="s">
        <v>91</v>
      </c>
      <c r="AG112">
        <v>1</v>
      </c>
      <c r="AH112">
        <v>5</v>
      </c>
      <c r="AI112">
        <v>1</v>
      </c>
      <c r="AK112">
        <v>2</v>
      </c>
      <c r="AL112">
        <v>2</v>
      </c>
      <c r="AM112">
        <v>1</v>
      </c>
      <c r="AN112">
        <v>2</v>
      </c>
      <c r="AO112">
        <v>7</v>
      </c>
      <c r="AP112">
        <v>1</v>
      </c>
      <c r="AQ112">
        <v>5</v>
      </c>
      <c r="AR112">
        <v>4</v>
      </c>
      <c r="AS112">
        <v>2</v>
      </c>
      <c r="AT112">
        <v>3</v>
      </c>
      <c r="AU112">
        <v>12</v>
      </c>
      <c r="AV112">
        <v>1</v>
      </c>
      <c r="AW112" t="s">
        <v>179</v>
      </c>
      <c r="AX112" s="5"/>
      <c r="AY112" s="5"/>
      <c r="AZ112" s="5">
        <v>0</v>
      </c>
      <c r="BA112" s="5">
        <v>1</v>
      </c>
      <c r="BB112" s="4">
        <v>1</v>
      </c>
      <c r="BC112" s="4">
        <v>0</v>
      </c>
      <c r="BD112" s="4"/>
      <c r="BE112" s="4"/>
      <c r="BF112" s="9">
        <v>4</v>
      </c>
      <c r="BJ112" t="s">
        <v>276</v>
      </c>
      <c r="BK112">
        <v>24</v>
      </c>
      <c r="BL112" t="s">
        <v>209</v>
      </c>
    </row>
    <row r="113" spans="2:65" x14ac:dyDescent="0.35">
      <c r="B113">
        <v>100</v>
      </c>
      <c r="C113">
        <v>186</v>
      </c>
      <c r="D113">
        <v>1</v>
      </c>
      <c r="F113">
        <v>1</v>
      </c>
      <c r="I113">
        <v>6</v>
      </c>
      <c r="J113">
        <v>7</v>
      </c>
      <c r="K113">
        <v>1</v>
      </c>
      <c r="L113">
        <v>2</v>
      </c>
      <c r="O113">
        <v>1</v>
      </c>
      <c r="P113">
        <v>1</v>
      </c>
      <c r="U113">
        <v>3</v>
      </c>
      <c r="V113">
        <v>2</v>
      </c>
      <c r="X113">
        <v>2</v>
      </c>
      <c r="Y113">
        <v>1</v>
      </c>
      <c r="Z113">
        <v>2</v>
      </c>
      <c r="AA113">
        <v>2</v>
      </c>
      <c r="AB113">
        <v>7</v>
      </c>
      <c r="AC113">
        <v>1</v>
      </c>
      <c r="AD113">
        <v>3</v>
      </c>
      <c r="AE113">
        <v>2</v>
      </c>
      <c r="AF113">
        <v>2000</v>
      </c>
      <c r="AG113">
        <v>1</v>
      </c>
      <c r="AH113">
        <v>5</v>
      </c>
      <c r="AI113">
        <v>1</v>
      </c>
      <c r="AK113">
        <v>1</v>
      </c>
      <c r="AL113">
        <v>2</v>
      </c>
      <c r="AM113">
        <v>2</v>
      </c>
      <c r="AN113">
        <v>3</v>
      </c>
      <c r="AO113">
        <v>8</v>
      </c>
      <c r="AP113">
        <v>1</v>
      </c>
      <c r="AQ113">
        <v>7</v>
      </c>
      <c r="AR113">
        <v>2</v>
      </c>
      <c r="AS113">
        <v>2</v>
      </c>
      <c r="AT113">
        <v>2</v>
      </c>
      <c r="AU113">
        <v>7</v>
      </c>
      <c r="AV113">
        <v>1</v>
      </c>
      <c r="AW113" t="s">
        <v>180</v>
      </c>
      <c r="AX113" s="5"/>
      <c r="AY113" s="5">
        <v>1</v>
      </c>
      <c r="AZ113" s="5">
        <v>1</v>
      </c>
      <c r="BA113" s="5"/>
      <c r="BB113" s="4">
        <v>1</v>
      </c>
      <c r="BC113" s="4"/>
      <c r="BD113" s="4"/>
      <c r="BE113" s="4">
        <v>1</v>
      </c>
      <c r="BF113" s="9">
        <v>4</v>
      </c>
      <c r="BJ113" t="s">
        <v>276</v>
      </c>
      <c r="BK113">
        <v>23</v>
      </c>
      <c r="BL113" t="s">
        <v>209</v>
      </c>
    </row>
    <row r="114" spans="2:65" x14ac:dyDescent="0.35">
      <c r="B114">
        <v>97</v>
      </c>
      <c r="C114">
        <v>316</v>
      </c>
      <c r="D114">
        <v>0</v>
      </c>
      <c r="F114">
        <v>1</v>
      </c>
      <c r="G114">
        <v>1</v>
      </c>
      <c r="H114">
        <v>2</v>
      </c>
      <c r="K114">
        <v>3</v>
      </c>
      <c r="L114">
        <v>3</v>
      </c>
      <c r="Q114">
        <v>2</v>
      </c>
      <c r="R114">
        <v>1</v>
      </c>
      <c r="U114">
        <v>5</v>
      </c>
      <c r="V114">
        <v>6</v>
      </c>
      <c r="X114">
        <v>6</v>
      </c>
      <c r="Y114">
        <v>6</v>
      </c>
      <c r="Z114">
        <v>6</v>
      </c>
      <c r="AA114">
        <v>5</v>
      </c>
      <c r="AB114">
        <v>23</v>
      </c>
      <c r="AC114">
        <v>0</v>
      </c>
      <c r="AD114">
        <v>3</v>
      </c>
      <c r="AE114">
        <v>3</v>
      </c>
      <c r="AF114">
        <v>8000</v>
      </c>
      <c r="AG114" s="8"/>
      <c r="AH114">
        <v>6</v>
      </c>
      <c r="AI114">
        <v>0</v>
      </c>
      <c r="AK114">
        <v>3</v>
      </c>
      <c r="AL114">
        <v>4</v>
      </c>
      <c r="AM114">
        <v>2</v>
      </c>
      <c r="AN114">
        <v>2</v>
      </c>
      <c r="AO114">
        <v>11</v>
      </c>
      <c r="AP114">
        <v>1</v>
      </c>
      <c r="AQ114">
        <v>4</v>
      </c>
      <c r="AR114">
        <v>5</v>
      </c>
      <c r="AS114">
        <v>5</v>
      </c>
      <c r="AT114">
        <v>3</v>
      </c>
      <c r="AU114">
        <v>17</v>
      </c>
      <c r="AV114">
        <v>0</v>
      </c>
      <c r="AW114" t="s">
        <v>181</v>
      </c>
      <c r="AX114" s="5">
        <v>0</v>
      </c>
      <c r="AY114" s="5">
        <v>0</v>
      </c>
      <c r="AZ114" s="5"/>
      <c r="BA114" s="5"/>
      <c r="BB114" s="4"/>
      <c r="BC114" s="4"/>
      <c r="BD114" s="4">
        <v>0</v>
      </c>
      <c r="BE114" s="4">
        <v>1</v>
      </c>
      <c r="BF114" s="9">
        <v>4</v>
      </c>
      <c r="BJ114" t="s">
        <v>276</v>
      </c>
      <c r="BK114">
        <v>25</v>
      </c>
      <c r="BL114" t="s">
        <v>209</v>
      </c>
      <c r="BM114" t="s">
        <v>253</v>
      </c>
    </row>
    <row r="115" spans="2:65" x14ac:dyDescent="0.35">
      <c r="B115">
        <v>100</v>
      </c>
      <c r="C115">
        <v>211</v>
      </c>
      <c r="D115">
        <v>1</v>
      </c>
      <c r="F115">
        <v>1</v>
      </c>
      <c r="I115">
        <v>5</v>
      </c>
      <c r="J115">
        <v>5</v>
      </c>
      <c r="K115">
        <v>2</v>
      </c>
      <c r="L115">
        <v>2</v>
      </c>
      <c r="Q115">
        <v>7</v>
      </c>
      <c r="R115">
        <v>4</v>
      </c>
      <c r="S115">
        <v>6</v>
      </c>
      <c r="T115">
        <v>5</v>
      </c>
      <c r="X115">
        <v>1</v>
      </c>
      <c r="Y115">
        <v>1</v>
      </c>
      <c r="Z115">
        <v>2</v>
      </c>
      <c r="AA115">
        <v>1</v>
      </c>
      <c r="AB115">
        <v>5</v>
      </c>
      <c r="AC115">
        <v>1</v>
      </c>
      <c r="AD115">
        <v>7</v>
      </c>
      <c r="AE115">
        <v>6</v>
      </c>
      <c r="AF115">
        <v>2000</v>
      </c>
      <c r="AG115">
        <v>1</v>
      </c>
      <c r="AH115">
        <v>13</v>
      </c>
      <c r="AI115">
        <v>0</v>
      </c>
      <c r="AK115">
        <v>2</v>
      </c>
      <c r="AL115">
        <v>2</v>
      </c>
      <c r="AM115">
        <v>2</v>
      </c>
      <c r="AN115">
        <v>2</v>
      </c>
      <c r="AO115">
        <v>8</v>
      </c>
      <c r="AP115">
        <v>1</v>
      </c>
      <c r="AQ115">
        <v>5</v>
      </c>
      <c r="AR115">
        <v>7</v>
      </c>
      <c r="AS115">
        <v>2</v>
      </c>
      <c r="AT115">
        <v>2</v>
      </c>
      <c r="AU115">
        <v>14</v>
      </c>
      <c r="AV115">
        <v>1</v>
      </c>
      <c r="AX115" s="5"/>
      <c r="AY115" s="5">
        <v>0</v>
      </c>
      <c r="AZ115" s="5"/>
      <c r="BA115" s="5">
        <v>0</v>
      </c>
      <c r="BB115" s="4">
        <v>0</v>
      </c>
      <c r="BC115" s="4"/>
      <c r="BD115" s="4">
        <v>0</v>
      </c>
      <c r="BE115" s="4"/>
      <c r="BF115" s="9">
        <v>4</v>
      </c>
      <c r="BJ115" t="s">
        <v>276</v>
      </c>
      <c r="BK115">
        <v>26</v>
      </c>
      <c r="BL115" t="s">
        <v>209</v>
      </c>
    </row>
    <row r="116" spans="2:65" x14ac:dyDescent="0.35">
      <c r="B116">
        <v>100</v>
      </c>
      <c r="C116">
        <v>129</v>
      </c>
      <c r="D116">
        <v>1</v>
      </c>
      <c r="F116">
        <v>1</v>
      </c>
      <c r="I116">
        <v>7</v>
      </c>
      <c r="J116">
        <v>6</v>
      </c>
      <c r="M116">
        <v>6</v>
      </c>
      <c r="N116">
        <v>7</v>
      </c>
      <c r="Q116">
        <v>6</v>
      </c>
      <c r="R116">
        <v>6</v>
      </c>
      <c r="S116">
        <v>2</v>
      </c>
      <c r="T116">
        <v>1</v>
      </c>
      <c r="X116">
        <v>2</v>
      </c>
      <c r="Y116">
        <v>3</v>
      </c>
      <c r="Z116">
        <v>3</v>
      </c>
      <c r="AA116">
        <v>2</v>
      </c>
      <c r="AB116">
        <v>10</v>
      </c>
      <c r="AC116">
        <v>1</v>
      </c>
      <c r="AD116">
        <v>3</v>
      </c>
      <c r="AE116">
        <v>6</v>
      </c>
      <c r="AF116">
        <v>1800</v>
      </c>
      <c r="AG116">
        <v>1</v>
      </c>
      <c r="AH116">
        <v>9</v>
      </c>
      <c r="AI116">
        <v>0</v>
      </c>
      <c r="AK116">
        <v>2</v>
      </c>
      <c r="AL116">
        <v>2</v>
      </c>
      <c r="AM116">
        <v>3</v>
      </c>
      <c r="AN116">
        <v>2</v>
      </c>
      <c r="AO116">
        <v>9</v>
      </c>
      <c r="AP116">
        <v>1</v>
      </c>
      <c r="AQ116">
        <v>6</v>
      </c>
      <c r="AR116">
        <v>3</v>
      </c>
      <c r="AS116">
        <v>6</v>
      </c>
      <c r="AT116">
        <v>2</v>
      </c>
      <c r="AU116">
        <v>13</v>
      </c>
      <c r="AV116">
        <v>1</v>
      </c>
      <c r="AW116" t="s">
        <v>183</v>
      </c>
      <c r="AX116" s="5"/>
      <c r="AY116" s="5"/>
      <c r="AZ116" s="5"/>
      <c r="BA116" s="5">
        <v>0</v>
      </c>
      <c r="BB116" s="4">
        <v>0</v>
      </c>
      <c r="BC116" s="4">
        <v>1</v>
      </c>
      <c r="BD116" s="4">
        <v>1</v>
      </c>
      <c r="BE116" s="4"/>
      <c r="BF116" s="9">
        <v>4</v>
      </c>
      <c r="BJ116" t="s">
        <v>276</v>
      </c>
      <c r="BK116">
        <v>24</v>
      </c>
      <c r="BL116" t="s">
        <v>209</v>
      </c>
    </row>
    <row r="117" spans="2:65" x14ac:dyDescent="0.35">
      <c r="B117">
        <v>100</v>
      </c>
      <c r="C117">
        <v>812</v>
      </c>
      <c r="D117">
        <v>1</v>
      </c>
      <c r="F117">
        <v>1</v>
      </c>
      <c r="I117">
        <v>3</v>
      </c>
      <c r="J117">
        <v>2</v>
      </c>
      <c r="K117">
        <v>3</v>
      </c>
      <c r="L117">
        <v>2</v>
      </c>
      <c r="O117">
        <v>2</v>
      </c>
      <c r="P117">
        <v>1</v>
      </c>
      <c r="U117">
        <v>1</v>
      </c>
      <c r="V117">
        <v>1</v>
      </c>
      <c r="X117">
        <v>3</v>
      </c>
      <c r="Y117">
        <v>2</v>
      </c>
      <c r="Z117">
        <v>3</v>
      </c>
      <c r="AA117">
        <v>2</v>
      </c>
      <c r="AB117">
        <v>10</v>
      </c>
      <c r="AC117">
        <v>1</v>
      </c>
      <c r="AD117">
        <v>2</v>
      </c>
      <c r="AE117">
        <v>3</v>
      </c>
      <c r="AF117">
        <v>2200</v>
      </c>
      <c r="AG117">
        <v>1</v>
      </c>
      <c r="AH117">
        <v>5</v>
      </c>
      <c r="AI117">
        <v>1</v>
      </c>
      <c r="AK117">
        <v>4</v>
      </c>
      <c r="AL117">
        <v>3</v>
      </c>
      <c r="AM117">
        <v>4</v>
      </c>
      <c r="AN117">
        <v>3</v>
      </c>
      <c r="AO117">
        <v>14</v>
      </c>
      <c r="AP117">
        <v>1</v>
      </c>
      <c r="AQ117">
        <v>4</v>
      </c>
      <c r="AR117">
        <v>1</v>
      </c>
      <c r="AS117">
        <v>2</v>
      </c>
      <c r="AT117">
        <v>1</v>
      </c>
      <c r="AU117">
        <v>8</v>
      </c>
      <c r="AV117">
        <v>1</v>
      </c>
      <c r="AW117" t="s">
        <v>184</v>
      </c>
      <c r="AX117" s="5"/>
      <c r="AY117" s="5">
        <v>0</v>
      </c>
      <c r="AZ117" s="5">
        <v>0</v>
      </c>
      <c r="BA117" s="5"/>
      <c r="BB117" s="4">
        <v>1</v>
      </c>
      <c r="BC117" s="4"/>
      <c r="BD117" s="4"/>
      <c r="BE117" s="4">
        <v>1</v>
      </c>
      <c r="BF117" s="9">
        <v>4</v>
      </c>
      <c r="BJ117" t="s">
        <v>276</v>
      </c>
      <c r="BK117">
        <v>80</v>
      </c>
      <c r="BL117" t="s">
        <v>209</v>
      </c>
      <c r="BM117" t="s">
        <v>269</v>
      </c>
    </row>
    <row r="118" spans="2:65" x14ac:dyDescent="0.35">
      <c r="B118">
        <v>100</v>
      </c>
      <c r="C118">
        <v>951</v>
      </c>
      <c r="D118">
        <v>1</v>
      </c>
      <c r="F118">
        <v>1</v>
      </c>
      <c r="G118">
        <v>2</v>
      </c>
      <c r="H118">
        <v>1</v>
      </c>
      <c r="M118">
        <v>4</v>
      </c>
      <c r="N118">
        <v>2</v>
      </c>
      <c r="O118">
        <v>6</v>
      </c>
      <c r="P118">
        <v>5</v>
      </c>
      <c r="S118">
        <v>2</v>
      </c>
      <c r="T118">
        <v>1</v>
      </c>
      <c r="X118">
        <v>1</v>
      </c>
      <c r="Y118">
        <v>1</v>
      </c>
      <c r="Z118">
        <v>2</v>
      </c>
      <c r="AA118">
        <v>2</v>
      </c>
      <c r="AB118">
        <v>6</v>
      </c>
      <c r="AC118">
        <v>1</v>
      </c>
      <c r="AD118">
        <v>4</v>
      </c>
      <c r="AE118">
        <v>1</v>
      </c>
      <c r="AF118">
        <v>2500</v>
      </c>
      <c r="AG118">
        <v>1</v>
      </c>
      <c r="AH118">
        <v>5</v>
      </c>
      <c r="AI118">
        <v>1</v>
      </c>
      <c r="AK118">
        <v>2</v>
      </c>
      <c r="AL118">
        <v>3</v>
      </c>
      <c r="AM118">
        <v>3</v>
      </c>
      <c r="AN118">
        <v>2</v>
      </c>
      <c r="AO118">
        <v>10</v>
      </c>
      <c r="AP118">
        <v>1</v>
      </c>
      <c r="AQ118">
        <v>6</v>
      </c>
      <c r="AR118">
        <v>2</v>
      </c>
      <c r="AS118">
        <v>2</v>
      </c>
      <c r="AT118">
        <v>2</v>
      </c>
      <c r="AU118">
        <v>8</v>
      </c>
      <c r="AV118">
        <v>1</v>
      </c>
      <c r="AW118" t="s">
        <v>185</v>
      </c>
      <c r="AX118" s="5">
        <v>0</v>
      </c>
      <c r="AY118" s="5"/>
      <c r="AZ118" s="5">
        <v>0</v>
      </c>
      <c r="BA118" s="5">
        <v>1</v>
      </c>
      <c r="BB118" s="4"/>
      <c r="BC118" s="4">
        <v>0</v>
      </c>
      <c r="BD118" s="4"/>
      <c r="BE118" s="4"/>
      <c r="BF118" s="9">
        <v>4</v>
      </c>
      <c r="BJ118" t="s">
        <v>276</v>
      </c>
      <c r="BK118">
        <v>77</v>
      </c>
      <c r="BL118" t="s">
        <v>213</v>
      </c>
      <c r="BM118" t="s">
        <v>270</v>
      </c>
    </row>
    <row r="119" spans="2:65" x14ac:dyDescent="0.35">
      <c r="B119">
        <v>97</v>
      </c>
      <c r="C119">
        <v>382</v>
      </c>
      <c r="D119">
        <v>0</v>
      </c>
      <c r="F119">
        <v>1</v>
      </c>
      <c r="G119">
        <v>2</v>
      </c>
      <c r="H119">
        <v>1</v>
      </c>
      <c r="K119">
        <v>4</v>
      </c>
      <c r="L119">
        <v>2</v>
      </c>
      <c r="O119">
        <v>5</v>
      </c>
      <c r="P119">
        <v>3</v>
      </c>
      <c r="U119">
        <v>4</v>
      </c>
      <c r="V119">
        <v>3</v>
      </c>
      <c r="X119">
        <v>3</v>
      </c>
      <c r="Y119">
        <v>2</v>
      </c>
      <c r="Z119">
        <v>2</v>
      </c>
      <c r="AA119">
        <v>2</v>
      </c>
      <c r="AB119">
        <v>9</v>
      </c>
      <c r="AC119">
        <v>1</v>
      </c>
      <c r="AD119">
        <v>5</v>
      </c>
      <c r="AE119">
        <v>3</v>
      </c>
      <c r="AF119">
        <v>2300</v>
      </c>
      <c r="AG119">
        <v>1</v>
      </c>
      <c r="AH119">
        <v>8</v>
      </c>
      <c r="AI119">
        <v>0</v>
      </c>
      <c r="AK119">
        <v>2</v>
      </c>
      <c r="AL119">
        <v>2</v>
      </c>
      <c r="AM119">
        <v>2</v>
      </c>
      <c r="AN119">
        <v>2</v>
      </c>
      <c r="AO119">
        <v>8</v>
      </c>
      <c r="AP119">
        <v>1</v>
      </c>
      <c r="AQ119">
        <v>7</v>
      </c>
      <c r="AR119">
        <v>5</v>
      </c>
      <c r="AS119">
        <v>5</v>
      </c>
      <c r="AT119">
        <v>5</v>
      </c>
      <c r="AU119">
        <v>16</v>
      </c>
      <c r="AV119">
        <v>0</v>
      </c>
      <c r="AW119" t="s">
        <v>186</v>
      </c>
      <c r="AX119" s="5">
        <v>0</v>
      </c>
      <c r="AY119" s="5">
        <v>0</v>
      </c>
      <c r="AZ119" s="5">
        <v>0</v>
      </c>
      <c r="BA119" s="5"/>
      <c r="BB119" s="4"/>
      <c r="BC119" s="4"/>
      <c r="BD119" s="4"/>
      <c r="BE119" s="4">
        <v>0</v>
      </c>
      <c r="BF119" s="9">
        <v>4</v>
      </c>
      <c r="BJ119" t="s">
        <v>277</v>
      </c>
      <c r="BK119">
        <v>24</v>
      </c>
      <c r="BL119" t="s">
        <v>209</v>
      </c>
    </row>
    <row r="120" spans="2:65" x14ac:dyDescent="0.35">
      <c r="B120">
        <v>100</v>
      </c>
      <c r="C120">
        <v>223</v>
      </c>
      <c r="D120">
        <v>1</v>
      </c>
      <c r="F120">
        <v>1</v>
      </c>
      <c r="I120">
        <v>3</v>
      </c>
      <c r="J120">
        <v>6</v>
      </c>
      <c r="M120">
        <v>2</v>
      </c>
      <c r="N120">
        <v>3</v>
      </c>
      <c r="Q120">
        <v>1</v>
      </c>
      <c r="R120">
        <v>2</v>
      </c>
      <c r="S120">
        <v>6</v>
      </c>
      <c r="T120">
        <v>6</v>
      </c>
      <c r="X120">
        <v>2</v>
      </c>
      <c r="Y120">
        <v>2</v>
      </c>
      <c r="Z120">
        <v>1</v>
      </c>
      <c r="AA120">
        <v>2</v>
      </c>
      <c r="AB120">
        <v>7</v>
      </c>
      <c r="AC120">
        <v>1</v>
      </c>
      <c r="AD120">
        <v>2</v>
      </c>
      <c r="AE120">
        <v>2</v>
      </c>
      <c r="AF120">
        <v>4500</v>
      </c>
      <c r="AG120" s="8"/>
      <c r="AH120">
        <v>4</v>
      </c>
      <c r="AI120">
        <v>0</v>
      </c>
      <c r="AK120">
        <v>5</v>
      </c>
      <c r="AL120">
        <v>2</v>
      </c>
      <c r="AM120">
        <v>2</v>
      </c>
      <c r="AN120">
        <v>2</v>
      </c>
      <c r="AO120">
        <v>11</v>
      </c>
      <c r="AP120">
        <v>1</v>
      </c>
      <c r="AQ120">
        <v>4</v>
      </c>
      <c r="AR120">
        <v>4</v>
      </c>
      <c r="AS120">
        <v>6</v>
      </c>
      <c r="AT120">
        <v>2</v>
      </c>
      <c r="AU120">
        <v>16</v>
      </c>
      <c r="AV120">
        <v>0</v>
      </c>
      <c r="AW120" t="s">
        <v>187</v>
      </c>
      <c r="AX120" s="5"/>
      <c r="AY120" s="5"/>
      <c r="AZ120" s="5"/>
      <c r="BA120" s="5">
        <v>0</v>
      </c>
      <c r="BB120" s="4">
        <v>0</v>
      </c>
      <c r="BC120" s="4">
        <v>0</v>
      </c>
      <c r="BD120" s="4">
        <v>0</v>
      </c>
      <c r="BE120" s="4"/>
      <c r="BF120" s="9">
        <v>4</v>
      </c>
      <c r="BJ120" t="s">
        <v>276</v>
      </c>
      <c r="BK120">
        <v>25</v>
      </c>
      <c r="BL120" t="s">
        <v>232</v>
      </c>
    </row>
    <row r="121" spans="2:65" x14ac:dyDescent="0.35">
      <c r="B121">
        <v>100</v>
      </c>
      <c r="C121">
        <v>282</v>
      </c>
      <c r="D121">
        <v>1</v>
      </c>
      <c r="F121">
        <v>1</v>
      </c>
      <c r="I121">
        <v>5</v>
      </c>
      <c r="J121">
        <v>5</v>
      </c>
      <c r="M121">
        <v>6</v>
      </c>
      <c r="N121">
        <v>5</v>
      </c>
      <c r="Q121">
        <v>1</v>
      </c>
      <c r="R121">
        <v>1</v>
      </c>
      <c r="U121">
        <v>3</v>
      </c>
      <c r="V121">
        <v>3</v>
      </c>
      <c r="X121">
        <v>1</v>
      </c>
      <c r="Y121">
        <v>2</v>
      </c>
      <c r="Z121">
        <v>6</v>
      </c>
      <c r="AA121">
        <v>3</v>
      </c>
      <c r="AB121">
        <v>12</v>
      </c>
      <c r="AC121">
        <v>1</v>
      </c>
      <c r="AD121">
        <v>2</v>
      </c>
      <c r="AE121">
        <v>2</v>
      </c>
      <c r="AF121">
        <v>500</v>
      </c>
      <c r="AG121" s="8"/>
      <c r="AH121">
        <v>4</v>
      </c>
      <c r="AI121">
        <v>0</v>
      </c>
      <c r="AK121">
        <v>2</v>
      </c>
      <c r="AL121">
        <v>2</v>
      </c>
      <c r="AM121">
        <v>6</v>
      </c>
      <c r="AN121">
        <v>3</v>
      </c>
      <c r="AO121">
        <v>13</v>
      </c>
      <c r="AP121">
        <v>1</v>
      </c>
      <c r="AQ121">
        <v>6</v>
      </c>
      <c r="AR121">
        <v>5</v>
      </c>
      <c r="AS121">
        <v>6</v>
      </c>
      <c r="AT121">
        <v>2</v>
      </c>
      <c r="AU121">
        <v>15</v>
      </c>
      <c r="AV121">
        <v>1</v>
      </c>
      <c r="AW121" t="s">
        <v>157</v>
      </c>
      <c r="AX121" s="5"/>
      <c r="AY121" s="5"/>
      <c r="AZ121" s="5"/>
      <c r="BA121" s="5"/>
      <c r="BB121" s="4">
        <v>0</v>
      </c>
      <c r="BC121" s="4">
        <v>0</v>
      </c>
      <c r="BD121" s="4">
        <v>0</v>
      </c>
      <c r="BE121" s="4">
        <v>0</v>
      </c>
      <c r="BF121" s="9">
        <v>4</v>
      </c>
      <c r="BJ121" t="s">
        <v>276</v>
      </c>
      <c r="BK121">
        <v>50</v>
      </c>
      <c r="BL121" t="s">
        <v>209</v>
      </c>
      <c r="BM121" t="s">
        <v>271</v>
      </c>
    </row>
    <row r="122" spans="2:65" x14ac:dyDescent="0.35">
      <c r="B122">
        <v>100</v>
      </c>
      <c r="C122">
        <v>605</v>
      </c>
      <c r="D122">
        <v>1</v>
      </c>
      <c r="F122">
        <v>1</v>
      </c>
      <c r="I122">
        <v>2</v>
      </c>
      <c r="J122">
        <v>2</v>
      </c>
      <c r="M122">
        <v>2</v>
      </c>
      <c r="N122">
        <v>2</v>
      </c>
      <c r="Q122">
        <v>3</v>
      </c>
      <c r="R122">
        <v>3</v>
      </c>
      <c r="S122">
        <v>5</v>
      </c>
      <c r="T122">
        <v>6</v>
      </c>
      <c r="X122">
        <v>5</v>
      </c>
      <c r="Y122">
        <v>3</v>
      </c>
      <c r="Z122">
        <v>5</v>
      </c>
      <c r="AA122">
        <v>5</v>
      </c>
      <c r="AB122">
        <v>18</v>
      </c>
      <c r="AC122">
        <v>0</v>
      </c>
      <c r="AD122">
        <v>1</v>
      </c>
      <c r="AE122">
        <v>5</v>
      </c>
      <c r="AF122">
        <v>1000</v>
      </c>
      <c r="AG122" s="8"/>
      <c r="AH122">
        <v>6</v>
      </c>
      <c r="AI122">
        <v>0</v>
      </c>
      <c r="AK122">
        <v>2</v>
      </c>
      <c r="AL122">
        <v>4</v>
      </c>
      <c r="AM122">
        <v>5</v>
      </c>
      <c r="AN122">
        <v>3</v>
      </c>
      <c r="AO122">
        <v>14</v>
      </c>
      <c r="AP122">
        <v>1</v>
      </c>
      <c r="AQ122">
        <v>7</v>
      </c>
      <c r="AR122">
        <v>3</v>
      </c>
      <c r="AS122">
        <v>5</v>
      </c>
      <c r="AT122">
        <v>2</v>
      </c>
      <c r="AU122">
        <v>11</v>
      </c>
      <c r="AV122">
        <v>1</v>
      </c>
      <c r="AW122" t="s">
        <v>120</v>
      </c>
      <c r="AX122" s="5"/>
      <c r="AY122" s="5"/>
      <c r="AZ122" s="5"/>
      <c r="BA122" s="5">
        <v>0</v>
      </c>
      <c r="BB122" s="4">
        <v>0</v>
      </c>
      <c r="BC122" s="4">
        <v>0</v>
      </c>
      <c r="BD122" s="4">
        <v>0</v>
      </c>
      <c r="BE122" s="4"/>
      <c r="BF122" s="9">
        <v>4</v>
      </c>
      <c r="BJ122" t="s">
        <v>276</v>
      </c>
      <c r="BK122">
        <v>24</v>
      </c>
      <c r="BL122" t="s">
        <v>209</v>
      </c>
      <c r="BM122" t="s">
        <v>272</v>
      </c>
    </row>
    <row r="123" spans="2:65" x14ac:dyDescent="0.35">
      <c r="B123">
        <v>100</v>
      </c>
      <c r="C123">
        <v>397</v>
      </c>
      <c r="D123">
        <v>1</v>
      </c>
      <c r="F123">
        <v>1</v>
      </c>
      <c r="G123">
        <v>3</v>
      </c>
      <c r="H123">
        <v>2</v>
      </c>
      <c r="K123">
        <v>2</v>
      </c>
      <c r="L123">
        <v>2</v>
      </c>
      <c r="O123">
        <v>4</v>
      </c>
      <c r="P123">
        <v>4</v>
      </c>
      <c r="S123">
        <v>4</v>
      </c>
      <c r="T123">
        <v>5</v>
      </c>
      <c r="X123">
        <v>3</v>
      </c>
      <c r="Y123">
        <v>4</v>
      </c>
      <c r="Z123">
        <v>1</v>
      </c>
      <c r="AA123">
        <v>3</v>
      </c>
      <c r="AB123">
        <v>11</v>
      </c>
      <c r="AC123">
        <v>1</v>
      </c>
      <c r="AD123">
        <v>1</v>
      </c>
      <c r="AE123">
        <v>4</v>
      </c>
      <c r="AF123" t="s">
        <v>75</v>
      </c>
      <c r="AH123">
        <v>5</v>
      </c>
      <c r="AI123">
        <v>0</v>
      </c>
      <c r="AK123">
        <v>1</v>
      </c>
      <c r="AL123">
        <v>1</v>
      </c>
      <c r="AM123">
        <v>2</v>
      </c>
      <c r="AN123">
        <v>2</v>
      </c>
      <c r="AO123">
        <v>6</v>
      </c>
      <c r="AP123">
        <v>1</v>
      </c>
      <c r="AQ123">
        <v>7</v>
      </c>
      <c r="AR123">
        <v>3</v>
      </c>
      <c r="AS123">
        <v>4</v>
      </c>
      <c r="AT123">
        <v>2</v>
      </c>
      <c r="AU123">
        <v>10</v>
      </c>
      <c r="AV123">
        <v>1</v>
      </c>
      <c r="AW123" t="s">
        <v>188</v>
      </c>
      <c r="AX123" s="5">
        <v>1</v>
      </c>
      <c r="AY123" s="5">
        <v>1</v>
      </c>
      <c r="AZ123" s="5">
        <v>0</v>
      </c>
      <c r="BA123" s="5">
        <v>1</v>
      </c>
      <c r="BB123" s="4"/>
      <c r="BC123" s="4"/>
      <c r="BD123" s="4"/>
      <c r="BE123" s="4"/>
      <c r="BF123" s="9">
        <v>4</v>
      </c>
      <c r="BJ123" t="s">
        <v>276</v>
      </c>
      <c r="BK123">
        <v>23</v>
      </c>
      <c r="BL123" t="s">
        <v>209</v>
      </c>
    </row>
    <row r="124" spans="2:65" x14ac:dyDescent="0.35">
      <c r="B124">
        <v>100</v>
      </c>
      <c r="C124">
        <v>329</v>
      </c>
      <c r="D124">
        <v>1</v>
      </c>
      <c r="F124">
        <v>1</v>
      </c>
      <c r="I124">
        <v>5</v>
      </c>
      <c r="J124">
        <v>4</v>
      </c>
      <c r="K124">
        <v>1</v>
      </c>
      <c r="L124">
        <v>1</v>
      </c>
      <c r="O124">
        <v>2</v>
      </c>
      <c r="P124">
        <v>2</v>
      </c>
      <c r="U124">
        <v>3</v>
      </c>
      <c r="V124">
        <v>5</v>
      </c>
      <c r="X124">
        <v>1</v>
      </c>
      <c r="Y124">
        <v>1</v>
      </c>
      <c r="Z124">
        <v>1</v>
      </c>
      <c r="AA124">
        <v>1</v>
      </c>
      <c r="AB124">
        <v>4</v>
      </c>
      <c r="AC124">
        <v>1</v>
      </c>
      <c r="AD124">
        <v>5</v>
      </c>
      <c r="AE124">
        <v>1</v>
      </c>
      <c r="AF124">
        <v>1000</v>
      </c>
      <c r="AG124">
        <v>0</v>
      </c>
      <c r="AH124">
        <v>6</v>
      </c>
      <c r="AI124">
        <v>0</v>
      </c>
      <c r="AK124">
        <v>1</v>
      </c>
      <c r="AL124">
        <v>1</v>
      </c>
      <c r="AM124">
        <v>1</v>
      </c>
      <c r="AN124">
        <v>1</v>
      </c>
      <c r="AO124">
        <v>4</v>
      </c>
      <c r="AP124">
        <v>1</v>
      </c>
      <c r="AQ124">
        <v>6</v>
      </c>
      <c r="AR124">
        <v>7</v>
      </c>
      <c r="AS124">
        <v>6</v>
      </c>
      <c r="AT124">
        <v>6</v>
      </c>
      <c r="AU124">
        <v>21</v>
      </c>
      <c r="AV124">
        <v>0</v>
      </c>
      <c r="AW124" t="s">
        <v>189</v>
      </c>
      <c r="AX124" s="5"/>
      <c r="AY124" s="5">
        <v>0</v>
      </c>
      <c r="AZ124" s="5">
        <v>0</v>
      </c>
      <c r="BA124" s="5"/>
      <c r="BB124" s="4">
        <v>0</v>
      </c>
      <c r="BC124" s="4"/>
      <c r="BD124" s="4"/>
      <c r="BE124" s="4">
        <v>1</v>
      </c>
      <c r="BF124" s="9">
        <v>4</v>
      </c>
      <c r="BJ124" t="s">
        <v>277</v>
      </c>
      <c r="BK124">
        <v>24</v>
      </c>
      <c r="BL124" t="s">
        <v>234</v>
      </c>
    </row>
    <row r="125" spans="2:65" x14ac:dyDescent="0.35">
      <c r="B125">
        <v>100</v>
      </c>
      <c r="C125">
        <v>1137</v>
      </c>
      <c r="D125">
        <v>1</v>
      </c>
      <c r="F125">
        <v>1</v>
      </c>
      <c r="I125">
        <v>4</v>
      </c>
      <c r="J125">
        <v>4</v>
      </c>
      <c r="K125">
        <v>2</v>
      </c>
      <c r="L125">
        <v>2</v>
      </c>
      <c r="Q125">
        <v>3</v>
      </c>
      <c r="R125">
        <v>3</v>
      </c>
      <c r="U125">
        <v>1</v>
      </c>
      <c r="V125">
        <v>1</v>
      </c>
      <c r="X125">
        <v>2</v>
      </c>
      <c r="Y125">
        <v>2</v>
      </c>
      <c r="Z125">
        <v>4</v>
      </c>
      <c r="AA125">
        <v>2</v>
      </c>
      <c r="AB125">
        <v>10</v>
      </c>
      <c r="AC125">
        <v>1</v>
      </c>
      <c r="AD125">
        <v>2</v>
      </c>
      <c r="AE125">
        <v>2</v>
      </c>
      <c r="AF125">
        <v>2000</v>
      </c>
      <c r="AG125">
        <v>1</v>
      </c>
      <c r="AH125">
        <v>4</v>
      </c>
      <c r="AI125">
        <v>1</v>
      </c>
      <c r="AK125">
        <v>1</v>
      </c>
      <c r="AL125">
        <v>1</v>
      </c>
      <c r="AM125">
        <v>4</v>
      </c>
      <c r="AN125">
        <v>1</v>
      </c>
      <c r="AO125">
        <v>7</v>
      </c>
      <c r="AP125">
        <v>1</v>
      </c>
      <c r="AQ125">
        <v>2</v>
      </c>
      <c r="AR125">
        <v>4</v>
      </c>
      <c r="AS125">
        <v>2</v>
      </c>
      <c r="AT125">
        <v>2</v>
      </c>
      <c r="AU125">
        <v>14</v>
      </c>
      <c r="AV125">
        <v>1</v>
      </c>
      <c r="AW125" t="s">
        <v>190</v>
      </c>
      <c r="AX125" s="5"/>
      <c r="AY125" s="5">
        <v>0</v>
      </c>
      <c r="AZ125" s="5"/>
      <c r="BA125" s="5"/>
      <c r="BB125" s="4">
        <v>1</v>
      </c>
      <c r="BC125" s="4"/>
      <c r="BD125" s="4">
        <v>1</v>
      </c>
      <c r="BE125" s="4">
        <v>1</v>
      </c>
      <c r="BF125" s="9">
        <v>4</v>
      </c>
      <c r="BJ125" t="s">
        <v>277</v>
      </c>
      <c r="BK125">
        <v>73</v>
      </c>
      <c r="BL125" t="s">
        <v>209</v>
      </c>
    </row>
    <row r="126" spans="2:65" x14ac:dyDescent="0.35">
      <c r="B126">
        <v>100</v>
      </c>
      <c r="C126">
        <v>277</v>
      </c>
      <c r="D126">
        <v>1</v>
      </c>
      <c r="F126">
        <v>1</v>
      </c>
      <c r="I126">
        <v>6</v>
      </c>
      <c r="J126">
        <v>7</v>
      </c>
      <c r="M126">
        <v>6</v>
      </c>
      <c r="N126">
        <v>7</v>
      </c>
      <c r="O126">
        <v>2</v>
      </c>
      <c r="P126">
        <v>1</v>
      </c>
      <c r="S126">
        <v>3</v>
      </c>
      <c r="T126">
        <v>2</v>
      </c>
      <c r="X126">
        <v>2</v>
      </c>
      <c r="Y126">
        <v>2</v>
      </c>
      <c r="Z126">
        <v>3</v>
      </c>
      <c r="AA126">
        <v>3</v>
      </c>
      <c r="AB126">
        <v>10</v>
      </c>
      <c r="AC126">
        <v>1</v>
      </c>
      <c r="AD126">
        <v>2</v>
      </c>
      <c r="AE126">
        <v>1</v>
      </c>
      <c r="AF126">
        <v>2000</v>
      </c>
      <c r="AG126">
        <v>1</v>
      </c>
      <c r="AH126">
        <v>3</v>
      </c>
      <c r="AI126">
        <v>1</v>
      </c>
      <c r="AK126">
        <v>1</v>
      </c>
      <c r="AL126">
        <v>1</v>
      </c>
      <c r="AM126">
        <v>2</v>
      </c>
      <c r="AN126">
        <v>2</v>
      </c>
      <c r="AO126">
        <v>6</v>
      </c>
      <c r="AP126">
        <v>1</v>
      </c>
      <c r="AQ126">
        <v>7</v>
      </c>
      <c r="AR126">
        <v>1</v>
      </c>
      <c r="AS126">
        <v>3</v>
      </c>
      <c r="AT126">
        <v>2</v>
      </c>
      <c r="AU126">
        <v>7</v>
      </c>
      <c r="AV126">
        <v>1</v>
      </c>
      <c r="AW126" t="s">
        <v>191</v>
      </c>
      <c r="AX126" s="5"/>
      <c r="AY126" s="5"/>
      <c r="AZ126" s="5">
        <v>1</v>
      </c>
      <c r="BA126" s="5">
        <v>1</v>
      </c>
      <c r="BB126" s="4">
        <v>0</v>
      </c>
      <c r="BC126" s="4">
        <v>0</v>
      </c>
      <c r="BD126" s="4"/>
      <c r="BE126" s="4"/>
      <c r="BF126" s="9">
        <v>4</v>
      </c>
      <c r="BJ126" t="s">
        <v>276</v>
      </c>
      <c r="BK126">
        <v>24</v>
      </c>
      <c r="BL126" t="s">
        <v>209</v>
      </c>
    </row>
    <row r="127" spans="2:65" x14ac:dyDescent="0.35">
      <c r="B127">
        <v>100</v>
      </c>
      <c r="C127">
        <v>645</v>
      </c>
      <c r="D127">
        <v>1</v>
      </c>
      <c r="F127">
        <v>1</v>
      </c>
      <c r="G127">
        <v>5</v>
      </c>
      <c r="H127">
        <v>2</v>
      </c>
      <c r="K127">
        <v>2</v>
      </c>
      <c r="L127">
        <v>1</v>
      </c>
      <c r="O127">
        <v>3</v>
      </c>
      <c r="P127">
        <v>6</v>
      </c>
      <c r="S127">
        <v>5</v>
      </c>
      <c r="T127">
        <v>6</v>
      </c>
      <c r="X127">
        <v>1</v>
      </c>
      <c r="Y127">
        <v>1</v>
      </c>
      <c r="Z127">
        <v>1</v>
      </c>
      <c r="AA127">
        <v>1</v>
      </c>
      <c r="AB127">
        <v>4</v>
      </c>
      <c r="AC127">
        <v>1</v>
      </c>
      <c r="AD127">
        <v>1</v>
      </c>
      <c r="AE127">
        <v>1</v>
      </c>
      <c r="AF127">
        <v>2000</v>
      </c>
      <c r="AG127">
        <v>1</v>
      </c>
      <c r="AH127">
        <v>2</v>
      </c>
      <c r="AI127">
        <v>1</v>
      </c>
      <c r="AK127">
        <v>1</v>
      </c>
      <c r="AL127">
        <v>1</v>
      </c>
      <c r="AM127">
        <v>1</v>
      </c>
      <c r="AN127">
        <v>1</v>
      </c>
      <c r="AO127">
        <v>4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10</v>
      </c>
      <c r="AV127">
        <v>1</v>
      </c>
      <c r="AW127" t="s">
        <v>154</v>
      </c>
      <c r="AX127" s="5">
        <v>1</v>
      </c>
      <c r="AY127" s="5">
        <v>0</v>
      </c>
      <c r="AZ127" s="5">
        <v>0</v>
      </c>
      <c r="BA127" s="5">
        <v>0</v>
      </c>
      <c r="BB127" s="4"/>
      <c r="BC127" s="4"/>
      <c r="BD127" s="4"/>
      <c r="BE127" s="4"/>
      <c r="BF127" s="9">
        <v>4</v>
      </c>
      <c r="BJ127" t="s">
        <v>276</v>
      </c>
      <c r="BK127">
        <v>23</v>
      </c>
      <c r="BL127" t="s">
        <v>216</v>
      </c>
    </row>
    <row r="128" spans="2:65" x14ac:dyDescent="0.35">
      <c r="B128">
        <v>100</v>
      </c>
      <c r="C128">
        <v>544</v>
      </c>
      <c r="D128">
        <v>1</v>
      </c>
      <c r="F128">
        <v>1</v>
      </c>
      <c r="I128">
        <v>6</v>
      </c>
      <c r="J128">
        <v>6</v>
      </c>
      <c r="K128">
        <v>1</v>
      </c>
      <c r="L128">
        <v>1</v>
      </c>
      <c r="O128">
        <v>1</v>
      </c>
      <c r="P128">
        <v>1</v>
      </c>
      <c r="U128">
        <v>1</v>
      </c>
      <c r="V128">
        <v>2</v>
      </c>
      <c r="X128">
        <v>2</v>
      </c>
      <c r="Y128">
        <v>3</v>
      </c>
      <c r="Z128">
        <v>6</v>
      </c>
      <c r="AA128">
        <v>5</v>
      </c>
      <c r="AB128">
        <v>16</v>
      </c>
      <c r="AC128">
        <v>0</v>
      </c>
      <c r="AD128">
        <v>5</v>
      </c>
      <c r="AE128">
        <v>6</v>
      </c>
      <c r="AF128">
        <v>1000</v>
      </c>
      <c r="AG128">
        <v>0</v>
      </c>
      <c r="AH128">
        <v>11</v>
      </c>
      <c r="AI128">
        <v>0</v>
      </c>
      <c r="AK128">
        <v>2</v>
      </c>
      <c r="AL128">
        <v>2</v>
      </c>
      <c r="AM128">
        <v>1</v>
      </c>
      <c r="AN128">
        <v>3</v>
      </c>
      <c r="AO128">
        <v>8</v>
      </c>
      <c r="AP128">
        <v>1</v>
      </c>
      <c r="AQ128">
        <v>6</v>
      </c>
      <c r="AR128">
        <v>3</v>
      </c>
      <c r="AS128">
        <v>7</v>
      </c>
      <c r="AT128">
        <v>2</v>
      </c>
      <c r="AU128">
        <v>14</v>
      </c>
      <c r="AV128">
        <v>1</v>
      </c>
      <c r="AW128" t="s">
        <v>192</v>
      </c>
      <c r="AX128" s="5"/>
      <c r="AY128" s="5">
        <v>0</v>
      </c>
      <c r="AZ128" s="5">
        <v>0</v>
      </c>
      <c r="BA128" s="5"/>
      <c r="BB128" s="4">
        <v>1</v>
      </c>
      <c r="BC128" s="4"/>
      <c r="BD128" s="4"/>
      <c r="BE128" s="4">
        <v>1</v>
      </c>
      <c r="BF128" s="9">
        <v>4</v>
      </c>
      <c r="BJ128" t="s">
        <v>276</v>
      </c>
      <c r="BK128">
        <v>20</v>
      </c>
      <c r="BL128" t="s">
        <v>209</v>
      </c>
    </row>
    <row r="129" spans="2:65" x14ac:dyDescent="0.35">
      <c r="B129">
        <v>100</v>
      </c>
      <c r="C129">
        <v>278</v>
      </c>
      <c r="D129">
        <v>1</v>
      </c>
      <c r="F129">
        <v>1</v>
      </c>
      <c r="I129">
        <v>4</v>
      </c>
      <c r="J129">
        <v>3</v>
      </c>
      <c r="K129">
        <v>1</v>
      </c>
      <c r="L129">
        <v>1</v>
      </c>
      <c r="O129">
        <v>5</v>
      </c>
      <c r="P129">
        <v>4</v>
      </c>
      <c r="U129">
        <v>6</v>
      </c>
      <c r="V129">
        <v>6</v>
      </c>
      <c r="X129">
        <v>1</v>
      </c>
      <c r="Y129">
        <v>1</v>
      </c>
      <c r="Z129">
        <v>3</v>
      </c>
      <c r="AA129">
        <v>2</v>
      </c>
      <c r="AB129">
        <v>7</v>
      </c>
      <c r="AC129">
        <v>1</v>
      </c>
      <c r="AD129">
        <v>2</v>
      </c>
      <c r="AE129">
        <v>1</v>
      </c>
      <c r="AF129">
        <v>2300</v>
      </c>
      <c r="AG129">
        <v>1</v>
      </c>
      <c r="AH129">
        <v>3</v>
      </c>
      <c r="AI129">
        <v>1</v>
      </c>
      <c r="AK129">
        <v>3</v>
      </c>
      <c r="AL129">
        <v>3</v>
      </c>
      <c r="AM129">
        <v>4</v>
      </c>
      <c r="AN129">
        <v>3</v>
      </c>
      <c r="AO129">
        <v>13</v>
      </c>
      <c r="AP129">
        <v>1</v>
      </c>
      <c r="AQ129">
        <v>7</v>
      </c>
      <c r="AR129">
        <v>3</v>
      </c>
      <c r="AS129">
        <v>3</v>
      </c>
      <c r="AT129">
        <v>4</v>
      </c>
      <c r="AU129">
        <v>11</v>
      </c>
      <c r="AV129">
        <v>1</v>
      </c>
      <c r="AW129" t="s">
        <v>195</v>
      </c>
      <c r="AX129" s="5"/>
      <c r="AY129" s="5">
        <v>0</v>
      </c>
      <c r="AZ129" s="5">
        <v>0</v>
      </c>
      <c r="BA129" s="5"/>
      <c r="BB129" s="4">
        <v>0</v>
      </c>
      <c r="BC129" s="4"/>
      <c r="BD129" s="4"/>
      <c r="BE129" s="4">
        <v>1</v>
      </c>
      <c r="BF129" s="9">
        <v>4</v>
      </c>
      <c r="BJ129" t="s">
        <v>276</v>
      </c>
      <c r="BK129">
        <v>24</v>
      </c>
      <c r="BL129" t="s">
        <v>209</v>
      </c>
    </row>
    <row r="130" spans="2:65" x14ac:dyDescent="0.35">
      <c r="B130">
        <v>100</v>
      </c>
      <c r="C130">
        <v>542</v>
      </c>
      <c r="D130">
        <v>1</v>
      </c>
      <c r="F130">
        <v>1</v>
      </c>
      <c r="G130">
        <v>1</v>
      </c>
      <c r="H130">
        <v>1</v>
      </c>
      <c r="M130">
        <v>6</v>
      </c>
      <c r="N130">
        <v>6</v>
      </c>
      <c r="Q130">
        <v>5</v>
      </c>
      <c r="R130">
        <v>5</v>
      </c>
      <c r="S130">
        <v>3</v>
      </c>
      <c r="T130">
        <v>2</v>
      </c>
      <c r="X130">
        <v>2</v>
      </c>
      <c r="Y130">
        <v>3</v>
      </c>
      <c r="Z130">
        <v>3</v>
      </c>
      <c r="AA130">
        <v>2</v>
      </c>
      <c r="AB130">
        <v>10</v>
      </c>
      <c r="AC130">
        <v>1</v>
      </c>
      <c r="AD130">
        <v>5</v>
      </c>
      <c r="AE130">
        <v>2</v>
      </c>
      <c r="AF130">
        <v>2000</v>
      </c>
      <c r="AG130">
        <v>1</v>
      </c>
      <c r="AH130">
        <v>7</v>
      </c>
      <c r="AI130">
        <v>1</v>
      </c>
      <c r="AK130">
        <v>2</v>
      </c>
      <c r="AL130">
        <v>3</v>
      </c>
      <c r="AM130">
        <v>3</v>
      </c>
      <c r="AN130">
        <v>3</v>
      </c>
      <c r="AO130">
        <v>11</v>
      </c>
      <c r="AP130">
        <v>1</v>
      </c>
      <c r="AQ130">
        <v>6</v>
      </c>
      <c r="AR130">
        <v>6</v>
      </c>
      <c r="AS130">
        <v>6</v>
      </c>
      <c r="AT130">
        <v>2</v>
      </c>
      <c r="AU130">
        <v>16</v>
      </c>
      <c r="AV130">
        <v>0</v>
      </c>
      <c r="AW130" t="s">
        <v>179</v>
      </c>
      <c r="AX130" s="5">
        <v>1</v>
      </c>
      <c r="AY130" s="5"/>
      <c r="AZ130" s="5"/>
      <c r="BA130" s="5">
        <v>1</v>
      </c>
      <c r="BB130" s="4"/>
      <c r="BC130" s="4">
        <v>0</v>
      </c>
      <c r="BD130" s="4">
        <v>0</v>
      </c>
      <c r="BE130" s="4"/>
      <c r="BF130" s="9">
        <v>4</v>
      </c>
      <c r="BJ130" t="s">
        <v>276</v>
      </c>
      <c r="BK130">
        <v>34</v>
      </c>
      <c r="BL130" t="s">
        <v>209</v>
      </c>
    </row>
    <row r="131" spans="2:65" x14ac:dyDescent="0.35">
      <c r="B131">
        <v>100</v>
      </c>
      <c r="C131">
        <v>576</v>
      </c>
      <c r="D131">
        <v>1</v>
      </c>
      <c r="F131">
        <v>1</v>
      </c>
      <c r="I131">
        <v>3</v>
      </c>
      <c r="J131">
        <v>3</v>
      </c>
      <c r="M131">
        <v>4</v>
      </c>
      <c r="N131">
        <v>3</v>
      </c>
      <c r="O131">
        <v>2</v>
      </c>
      <c r="P131">
        <v>3</v>
      </c>
      <c r="S131">
        <v>4</v>
      </c>
      <c r="T131">
        <v>3</v>
      </c>
      <c r="X131">
        <v>3</v>
      </c>
      <c r="Y131">
        <v>3</v>
      </c>
      <c r="Z131">
        <v>3</v>
      </c>
      <c r="AA131">
        <v>3</v>
      </c>
      <c r="AB131">
        <v>12</v>
      </c>
      <c r="AC131">
        <v>1</v>
      </c>
      <c r="AD131">
        <v>2</v>
      </c>
      <c r="AE131">
        <v>2</v>
      </c>
      <c r="AF131">
        <v>2000</v>
      </c>
      <c r="AG131">
        <v>1</v>
      </c>
      <c r="AH131">
        <v>4</v>
      </c>
      <c r="AI131">
        <v>1</v>
      </c>
      <c r="AK131">
        <v>2</v>
      </c>
      <c r="AL131">
        <v>2</v>
      </c>
      <c r="AM131">
        <v>3</v>
      </c>
      <c r="AN131">
        <v>3</v>
      </c>
      <c r="AO131">
        <v>10</v>
      </c>
      <c r="AP131">
        <v>1</v>
      </c>
      <c r="AQ131">
        <v>1</v>
      </c>
      <c r="AR131">
        <v>3</v>
      </c>
      <c r="AS131">
        <v>4</v>
      </c>
      <c r="AT131">
        <v>3</v>
      </c>
      <c r="AU131">
        <v>17</v>
      </c>
      <c r="AV131">
        <v>0</v>
      </c>
      <c r="AX131" s="5"/>
      <c r="AY131" s="5"/>
      <c r="AZ131" s="5">
        <v>0</v>
      </c>
      <c r="BA131" s="5">
        <v>0</v>
      </c>
      <c r="BB131" s="4">
        <v>0</v>
      </c>
      <c r="BC131" s="4">
        <v>0</v>
      </c>
      <c r="BD131" s="4"/>
      <c r="BE131" s="4"/>
      <c r="BF131" s="9">
        <v>4</v>
      </c>
      <c r="BJ131" t="s">
        <v>276</v>
      </c>
      <c r="BK131">
        <v>18</v>
      </c>
      <c r="BL131" t="s">
        <v>209</v>
      </c>
    </row>
    <row r="132" spans="2:65" x14ac:dyDescent="0.35">
      <c r="B132">
        <v>100</v>
      </c>
      <c r="C132">
        <v>253</v>
      </c>
      <c r="D132">
        <v>1</v>
      </c>
      <c r="F132">
        <v>1</v>
      </c>
      <c r="I132">
        <v>6</v>
      </c>
      <c r="J132">
        <v>7</v>
      </c>
      <c r="M132">
        <v>5</v>
      </c>
      <c r="N132">
        <v>5</v>
      </c>
      <c r="O132">
        <v>2</v>
      </c>
      <c r="P132">
        <v>2</v>
      </c>
      <c r="S132">
        <v>3</v>
      </c>
      <c r="T132">
        <v>3</v>
      </c>
      <c r="X132">
        <v>2</v>
      </c>
      <c r="Y132">
        <v>2</v>
      </c>
      <c r="Z132">
        <v>3</v>
      </c>
      <c r="AA132">
        <v>3</v>
      </c>
      <c r="AB132">
        <v>10</v>
      </c>
      <c r="AC132">
        <v>1</v>
      </c>
      <c r="AD132">
        <v>5</v>
      </c>
      <c r="AE132">
        <v>6</v>
      </c>
      <c r="AF132">
        <v>1000</v>
      </c>
      <c r="AG132">
        <v>0</v>
      </c>
      <c r="AH132">
        <v>11</v>
      </c>
      <c r="AI132">
        <v>0</v>
      </c>
      <c r="AK132">
        <v>2</v>
      </c>
      <c r="AL132">
        <v>2</v>
      </c>
      <c r="AM132">
        <v>1</v>
      </c>
      <c r="AN132">
        <v>2</v>
      </c>
      <c r="AO132">
        <v>7</v>
      </c>
      <c r="AP132">
        <v>1</v>
      </c>
      <c r="AQ132">
        <v>7</v>
      </c>
      <c r="AR132">
        <v>5</v>
      </c>
      <c r="AS132">
        <v>6</v>
      </c>
      <c r="AT132">
        <v>6</v>
      </c>
      <c r="AU132">
        <v>18</v>
      </c>
      <c r="AV132">
        <v>0</v>
      </c>
      <c r="AW132" t="s">
        <v>196</v>
      </c>
      <c r="AX132" s="5"/>
      <c r="AY132" s="5"/>
      <c r="AZ132" s="5">
        <v>0</v>
      </c>
      <c r="BA132" s="5">
        <v>1</v>
      </c>
      <c r="BB132" s="4">
        <v>1</v>
      </c>
      <c r="BC132" s="4">
        <v>1</v>
      </c>
      <c r="BD132" s="4"/>
      <c r="BE132" s="4"/>
      <c r="BF132" s="9">
        <v>4</v>
      </c>
      <c r="BJ132" t="s">
        <v>276</v>
      </c>
      <c r="BK132">
        <v>22</v>
      </c>
      <c r="BL132" t="s">
        <v>209</v>
      </c>
    </row>
    <row r="133" spans="2:65" x14ac:dyDescent="0.35">
      <c r="B133">
        <v>100</v>
      </c>
      <c r="C133">
        <v>339</v>
      </c>
      <c r="D133">
        <v>1</v>
      </c>
      <c r="F133">
        <v>1</v>
      </c>
      <c r="I133">
        <v>7</v>
      </c>
      <c r="J133">
        <v>7</v>
      </c>
      <c r="M133">
        <v>7</v>
      </c>
      <c r="N133">
        <v>7</v>
      </c>
      <c r="O133">
        <v>4</v>
      </c>
      <c r="P133">
        <v>4</v>
      </c>
      <c r="U133">
        <v>7</v>
      </c>
      <c r="V133">
        <v>7</v>
      </c>
      <c r="X133">
        <v>1</v>
      </c>
      <c r="Y133">
        <v>1</v>
      </c>
      <c r="Z133">
        <v>4</v>
      </c>
      <c r="AA133">
        <v>1</v>
      </c>
      <c r="AB133">
        <v>7</v>
      </c>
      <c r="AC133">
        <v>1</v>
      </c>
      <c r="AD133">
        <v>3</v>
      </c>
      <c r="AE133">
        <v>3</v>
      </c>
      <c r="AF133">
        <v>2000</v>
      </c>
      <c r="AG133">
        <v>1</v>
      </c>
      <c r="AH133">
        <v>6</v>
      </c>
      <c r="AI133">
        <v>1</v>
      </c>
      <c r="AK133">
        <v>2</v>
      </c>
      <c r="AL133">
        <v>2</v>
      </c>
      <c r="AM133">
        <v>4</v>
      </c>
      <c r="AN133">
        <v>2</v>
      </c>
      <c r="AO133">
        <v>10</v>
      </c>
      <c r="AP133">
        <v>1</v>
      </c>
      <c r="AQ133">
        <v>7</v>
      </c>
      <c r="AR133">
        <v>6</v>
      </c>
      <c r="AS133">
        <v>6</v>
      </c>
      <c r="AT133">
        <v>3</v>
      </c>
      <c r="AU133">
        <v>16</v>
      </c>
      <c r="AV133">
        <v>0</v>
      </c>
      <c r="AW133" t="s">
        <v>197</v>
      </c>
      <c r="AX133" s="5"/>
      <c r="AY133" s="5"/>
      <c r="AZ133" s="5">
        <v>1</v>
      </c>
      <c r="BA133" s="5"/>
      <c r="BB133" s="4">
        <v>1</v>
      </c>
      <c r="BC133" s="4">
        <v>1</v>
      </c>
      <c r="BD133" s="4"/>
      <c r="BE133" s="4">
        <v>1</v>
      </c>
      <c r="BF133" s="9">
        <v>4</v>
      </c>
      <c r="BJ133" t="s">
        <v>277</v>
      </c>
      <c r="BK133">
        <v>23</v>
      </c>
      <c r="BL133" t="s">
        <v>209</v>
      </c>
    </row>
    <row r="134" spans="2:65" x14ac:dyDescent="0.35">
      <c r="B134">
        <v>100</v>
      </c>
      <c r="C134">
        <v>238</v>
      </c>
      <c r="D134">
        <v>1</v>
      </c>
      <c r="F134">
        <v>1</v>
      </c>
      <c r="I134">
        <v>6</v>
      </c>
      <c r="J134">
        <v>5</v>
      </c>
      <c r="M134">
        <v>7</v>
      </c>
      <c r="N134">
        <v>6</v>
      </c>
      <c r="O134">
        <v>3</v>
      </c>
      <c r="P134">
        <v>2</v>
      </c>
      <c r="S134">
        <v>3</v>
      </c>
      <c r="T134">
        <v>2</v>
      </c>
      <c r="X134">
        <v>3</v>
      </c>
      <c r="Y134">
        <v>2</v>
      </c>
      <c r="Z134">
        <v>3</v>
      </c>
      <c r="AA134">
        <v>2</v>
      </c>
      <c r="AB134">
        <v>10</v>
      </c>
      <c r="AC134">
        <v>1</v>
      </c>
      <c r="AD134">
        <v>3</v>
      </c>
      <c r="AE134">
        <v>3</v>
      </c>
      <c r="AF134">
        <v>2200</v>
      </c>
      <c r="AG134">
        <v>1</v>
      </c>
      <c r="AH134">
        <v>6</v>
      </c>
      <c r="AI134">
        <v>1</v>
      </c>
      <c r="AK134">
        <v>3</v>
      </c>
      <c r="AL134">
        <v>3</v>
      </c>
      <c r="AM134">
        <v>3</v>
      </c>
      <c r="AN134">
        <v>3</v>
      </c>
      <c r="AO134">
        <v>12</v>
      </c>
      <c r="AP134">
        <v>1</v>
      </c>
      <c r="AQ134">
        <v>7</v>
      </c>
      <c r="AR134">
        <v>7</v>
      </c>
      <c r="AS134">
        <v>6</v>
      </c>
      <c r="AT134">
        <v>2</v>
      </c>
      <c r="AU134">
        <v>16</v>
      </c>
      <c r="AV134">
        <v>0</v>
      </c>
      <c r="AW134" t="s">
        <v>199</v>
      </c>
      <c r="AX134" s="5"/>
      <c r="AY134" s="5"/>
      <c r="AZ134" s="5">
        <v>0</v>
      </c>
      <c r="BA134" s="5">
        <v>0</v>
      </c>
      <c r="BB134" s="4">
        <v>1</v>
      </c>
      <c r="BC134" s="4">
        <v>1</v>
      </c>
      <c r="BD134" s="4"/>
      <c r="BE134" s="4"/>
      <c r="BF134" s="9">
        <v>4</v>
      </c>
      <c r="BJ134" t="s">
        <v>277</v>
      </c>
      <c r="BK134">
        <v>28</v>
      </c>
      <c r="BL134" t="s">
        <v>209</v>
      </c>
    </row>
    <row r="135" spans="2:65" x14ac:dyDescent="0.35">
      <c r="B135">
        <v>100</v>
      </c>
      <c r="C135">
        <v>205</v>
      </c>
      <c r="D135">
        <v>1</v>
      </c>
      <c r="F135">
        <v>1</v>
      </c>
      <c r="I135">
        <v>6</v>
      </c>
      <c r="J135">
        <v>5</v>
      </c>
      <c r="K135">
        <v>1</v>
      </c>
      <c r="L135">
        <v>2</v>
      </c>
      <c r="Q135">
        <v>2</v>
      </c>
      <c r="R135">
        <v>2</v>
      </c>
      <c r="S135">
        <v>2</v>
      </c>
      <c r="T135">
        <v>5</v>
      </c>
      <c r="X135">
        <v>2</v>
      </c>
      <c r="Y135">
        <v>2</v>
      </c>
      <c r="Z135">
        <v>2</v>
      </c>
      <c r="AA135">
        <v>2</v>
      </c>
      <c r="AB135">
        <v>8</v>
      </c>
      <c r="AC135">
        <v>1</v>
      </c>
      <c r="AD135">
        <v>3</v>
      </c>
      <c r="AE135">
        <v>5</v>
      </c>
      <c r="AF135">
        <v>2000</v>
      </c>
      <c r="AG135">
        <v>1</v>
      </c>
      <c r="AH135">
        <v>8</v>
      </c>
      <c r="AI135">
        <v>0</v>
      </c>
      <c r="AK135">
        <v>2</v>
      </c>
      <c r="AL135">
        <v>2</v>
      </c>
      <c r="AM135">
        <v>2</v>
      </c>
      <c r="AN135">
        <v>2</v>
      </c>
      <c r="AO135">
        <v>8</v>
      </c>
      <c r="AP135">
        <v>1</v>
      </c>
      <c r="AQ135">
        <v>7</v>
      </c>
      <c r="AR135">
        <v>5</v>
      </c>
      <c r="AS135">
        <v>5</v>
      </c>
      <c r="AT135">
        <v>1</v>
      </c>
      <c r="AU135">
        <v>12</v>
      </c>
      <c r="AV135">
        <v>1</v>
      </c>
      <c r="AW135" t="s">
        <v>201</v>
      </c>
      <c r="AX135" s="5"/>
      <c r="AY135" s="5">
        <v>1</v>
      </c>
      <c r="AZ135" s="5"/>
      <c r="BA135" s="5">
        <v>0</v>
      </c>
      <c r="BB135" s="4">
        <v>1</v>
      </c>
      <c r="BC135" s="4"/>
      <c r="BD135" s="4">
        <v>1</v>
      </c>
      <c r="BE135" s="4"/>
      <c r="BF135" s="9">
        <v>4</v>
      </c>
      <c r="BJ135" t="s">
        <v>277</v>
      </c>
      <c r="BK135">
        <v>32</v>
      </c>
      <c r="BL135" t="s">
        <v>209</v>
      </c>
    </row>
    <row r="136" spans="2:65" x14ac:dyDescent="0.35">
      <c r="B136">
        <v>100</v>
      </c>
      <c r="C136">
        <v>266</v>
      </c>
      <c r="D136">
        <v>1</v>
      </c>
      <c r="F136">
        <v>1</v>
      </c>
      <c r="G136">
        <v>2</v>
      </c>
      <c r="H136">
        <v>2</v>
      </c>
      <c r="K136">
        <v>2</v>
      </c>
      <c r="L136">
        <v>2</v>
      </c>
      <c r="O136">
        <v>2</v>
      </c>
      <c r="P136">
        <v>2</v>
      </c>
      <c r="U136">
        <v>2</v>
      </c>
      <c r="V136">
        <v>2</v>
      </c>
      <c r="X136">
        <v>3</v>
      </c>
      <c r="Y136">
        <v>3</v>
      </c>
      <c r="Z136">
        <v>3</v>
      </c>
      <c r="AA136">
        <v>3</v>
      </c>
      <c r="AB136">
        <v>12</v>
      </c>
      <c r="AC136">
        <v>1</v>
      </c>
      <c r="AD136">
        <v>3</v>
      </c>
      <c r="AE136">
        <v>3</v>
      </c>
      <c r="AF136">
        <v>2200</v>
      </c>
      <c r="AG136">
        <v>1</v>
      </c>
      <c r="AH136">
        <v>6</v>
      </c>
      <c r="AI136">
        <v>1</v>
      </c>
      <c r="AK136">
        <v>3</v>
      </c>
      <c r="AL136">
        <v>3</v>
      </c>
      <c r="AM136">
        <v>4</v>
      </c>
      <c r="AN136">
        <v>3</v>
      </c>
      <c r="AO136">
        <v>13</v>
      </c>
      <c r="AP136">
        <v>1</v>
      </c>
      <c r="AQ136">
        <v>7</v>
      </c>
      <c r="AR136">
        <v>6</v>
      </c>
      <c r="AS136">
        <v>3</v>
      </c>
      <c r="AT136">
        <v>2</v>
      </c>
      <c r="AU136">
        <v>12</v>
      </c>
      <c r="AV136">
        <v>1</v>
      </c>
      <c r="AW136" t="s">
        <v>202</v>
      </c>
      <c r="AX136" s="5">
        <v>0</v>
      </c>
      <c r="AY136" s="5">
        <v>1</v>
      </c>
      <c r="AZ136" s="5">
        <v>1</v>
      </c>
      <c r="BA136" s="5"/>
      <c r="BB136" s="4"/>
      <c r="BC136" s="4"/>
      <c r="BD136" s="4"/>
      <c r="BE136" s="4">
        <v>0</v>
      </c>
      <c r="BF136" s="9">
        <v>4</v>
      </c>
      <c r="BJ136" t="s">
        <v>276</v>
      </c>
      <c r="BK136">
        <v>38</v>
      </c>
      <c r="BL136" t="s">
        <v>209</v>
      </c>
    </row>
    <row r="137" spans="2:65" x14ac:dyDescent="0.35">
      <c r="B137">
        <v>100</v>
      </c>
      <c r="C137">
        <v>1682</v>
      </c>
      <c r="D137">
        <v>1</v>
      </c>
      <c r="F137">
        <v>1</v>
      </c>
      <c r="G137">
        <v>2</v>
      </c>
      <c r="H137">
        <v>2</v>
      </c>
      <c r="M137">
        <v>5</v>
      </c>
      <c r="N137">
        <v>4</v>
      </c>
      <c r="O137">
        <v>2</v>
      </c>
      <c r="P137">
        <v>2</v>
      </c>
      <c r="S137">
        <v>2</v>
      </c>
      <c r="T137">
        <v>2</v>
      </c>
      <c r="X137">
        <v>3</v>
      </c>
      <c r="Y137">
        <v>4</v>
      </c>
      <c r="Z137">
        <v>4</v>
      </c>
      <c r="AA137">
        <v>3</v>
      </c>
      <c r="AB137">
        <v>14</v>
      </c>
      <c r="AC137">
        <v>1</v>
      </c>
      <c r="AD137">
        <v>2</v>
      </c>
      <c r="AE137">
        <v>2</v>
      </c>
      <c r="AF137" t="s">
        <v>93</v>
      </c>
      <c r="AG137">
        <v>1</v>
      </c>
      <c r="AH137">
        <v>4</v>
      </c>
      <c r="AI137">
        <v>1</v>
      </c>
      <c r="AK137">
        <v>2</v>
      </c>
      <c r="AL137">
        <v>2</v>
      </c>
      <c r="AM137">
        <v>2</v>
      </c>
      <c r="AN137">
        <v>2</v>
      </c>
      <c r="AO137">
        <v>8</v>
      </c>
      <c r="AP137">
        <v>1</v>
      </c>
      <c r="AQ137">
        <v>6</v>
      </c>
      <c r="AR137">
        <v>4</v>
      </c>
      <c r="AS137">
        <v>3</v>
      </c>
      <c r="AT137">
        <v>2</v>
      </c>
      <c r="AU137">
        <v>11</v>
      </c>
      <c r="AV137">
        <v>1</v>
      </c>
      <c r="AX137" s="5">
        <v>0</v>
      </c>
      <c r="AY137" s="5"/>
      <c r="AZ137" s="5">
        <v>0</v>
      </c>
      <c r="BA137" s="5">
        <v>0</v>
      </c>
      <c r="BB137" s="4"/>
      <c r="BC137" s="4">
        <v>0</v>
      </c>
      <c r="BD137" s="4"/>
      <c r="BE137" s="4"/>
      <c r="BF137" s="9">
        <v>4</v>
      </c>
      <c r="BJ137" t="s">
        <v>277</v>
      </c>
      <c r="BK137">
        <v>44</v>
      </c>
      <c r="BL137" t="s">
        <v>213</v>
      </c>
    </row>
    <row r="138" spans="2:65" x14ac:dyDescent="0.35">
      <c r="B138">
        <v>100</v>
      </c>
      <c r="C138">
        <v>698</v>
      </c>
      <c r="D138">
        <v>1</v>
      </c>
      <c r="F138">
        <v>1</v>
      </c>
      <c r="G138">
        <v>2</v>
      </c>
      <c r="H138">
        <v>2</v>
      </c>
      <c r="K138">
        <v>2</v>
      </c>
      <c r="L138">
        <v>2</v>
      </c>
      <c r="Q138">
        <v>2</v>
      </c>
      <c r="R138">
        <v>2</v>
      </c>
      <c r="S138">
        <v>2</v>
      </c>
      <c r="T138">
        <v>5</v>
      </c>
      <c r="X138">
        <v>5</v>
      </c>
      <c r="Y138">
        <v>5</v>
      </c>
      <c r="Z138">
        <v>3</v>
      </c>
      <c r="AA138">
        <v>3</v>
      </c>
      <c r="AB138">
        <v>16</v>
      </c>
      <c r="AC138">
        <v>0</v>
      </c>
      <c r="AD138">
        <v>5</v>
      </c>
      <c r="AE138">
        <v>5</v>
      </c>
      <c r="AF138" t="s">
        <v>94</v>
      </c>
      <c r="AG138">
        <v>0</v>
      </c>
      <c r="AH138">
        <v>10</v>
      </c>
      <c r="AI138">
        <v>0</v>
      </c>
      <c r="AK138">
        <v>5</v>
      </c>
      <c r="AL138">
        <v>2</v>
      </c>
      <c r="AM138">
        <v>3</v>
      </c>
      <c r="AN138">
        <v>5</v>
      </c>
      <c r="AO138">
        <v>15</v>
      </c>
      <c r="AP138">
        <v>1</v>
      </c>
      <c r="AQ138">
        <v>7</v>
      </c>
      <c r="AR138">
        <v>6</v>
      </c>
      <c r="AS138">
        <v>5</v>
      </c>
      <c r="AT138">
        <v>4</v>
      </c>
      <c r="AU138">
        <v>16</v>
      </c>
      <c r="AV138">
        <v>0</v>
      </c>
      <c r="AW138" t="s">
        <v>203</v>
      </c>
      <c r="AX138" s="5">
        <v>1</v>
      </c>
      <c r="AY138" s="5">
        <v>1</v>
      </c>
      <c r="AZ138" s="5"/>
      <c r="BA138" s="5">
        <v>0</v>
      </c>
      <c r="BB138" s="4"/>
      <c r="BC138" s="4"/>
      <c r="BD138" s="4">
        <v>1</v>
      </c>
      <c r="BE138" s="4"/>
      <c r="BF138" s="9">
        <v>4</v>
      </c>
      <c r="BJ138" t="s">
        <v>277</v>
      </c>
      <c r="BK138">
        <v>56</v>
      </c>
      <c r="BL138" t="s">
        <v>213</v>
      </c>
    </row>
    <row r="139" spans="2:65" x14ac:dyDescent="0.35">
      <c r="B139">
        <v>100</v>
      </c>
      <c r="C139">
        <v>541</v>
      </c>
      <c r="D139">
        <v>1</v>
      </c>
      <c r="F139">
        <v>1</v>
      </c>
      <c r="I139">
        <v>6</v>
      </c>
      <c r="J139">
        <v>6</v>
      </c>
      <c r="M139">
        <v>6</v>
      </c>
      <c r="N139">
        <v>6</v>
      </c>
      <c r="O139">
        <v>3</v>
      </c>
      <c r="P139">
        <v>2</v>
      </c>
      <c r="U139">
        <v>4</v>
      </c>
      <c r="V139">
        <v>7</v>
      </c>
      <c r="X139">
        <v>1</v>
      </c>
      <c r="Y139">
        <v>3</v>
      </c>
      <c r="Z139">
        <v>3</v>
      </c>
      <c r="AA139">
        <v>2</v>
      </c>
      <c r="AB139">
        <v>9</v>
      </c>
      <c r="AC139">
        <v>1</v>
      </c>
      <c r="AD139">
        <v>1</v>
      </c>
      <c r="AE139">
        <v>2</v>
      </c>
      <c r="AF139">
        <v>2000</v>
      </c>
      <c r="AG139">
        <v>1</v>
      </c>
      <c r="AH139">
        <v>3</v>
      </c>
      <c r="AI139">
        <v>1</v>
      </c>
      <c r="AK139">
        <v>2</v>
      </c>
      <c r="AL139">
        <v>2</v>
      </c>
      <c r="AM139">
        <v>2</v>
      </c>
      <c r="AN139">
        <v>2</v>
      </c>
      <c r="AO139">
        <v>8</v>
      </c>
      <c r="AP139">
        <v>1</v>
      </c>
      <c r="AQ139">
        <v>7</v>
      </c>
      <c r="AR139">
        <v>3</v>
      </c>
      <c r="AS139">
        <v>3</v>
      </c>
      <c r="AT139">
        <v>2</v>
      </c>
      <c r="AU139">
        <v>9</v>
      </c>
      <c r="AV139">
        <v>1</v>
      </c>
      <c r="AX139" s="5"/>
      <c r="AY139" s="5"/>
      <c r="AZ139" s="5">
        <v>0</v>
      </c>
      <c r="BA139" s="5"/>
      <c r="BB139" s="4">
        <v>0</v>
      </c>
      <c r="BC139" s="4">
        <v>0</v>
      </c>
      <c r="BD139" s="4"/>
      <c r="BE139" s="4">
        <v>0</v>
      </c>
      <c r="BF139" s="9">
        <v>4</v>
      </c>
      <c r="BJ139" t="s">
        <v>277</v>
      </c>
      <c r="BK139">
        <v>44</v>
      </c>
      <c r="BL139" t="s">
        <v>238</v>
      </c>
      <c r="BM139" t="s">
        <v>274</v>
      </c>
    </row>
    <row r="140" spans="2:65" x14ac:dyDescent="0.35">
      <c r="B140">
        <v>100</v>
      </c>
      <c r="C140">
        <v>249</v>
      </c>
      <c r="D140">
        <v>1</v>
      </c>
      <c r="F140">
        <v>1</v>
      </c>
      <c r="G140">
        <v>2</v>
      </c>
      <c r="H140">
        <v>2</v>
      </c>
      <c r="K140">
        <v>2</v>
      </c>
      <c r="L140">
        <v>2</v>
      </c>
      <c r="Q140">
        <v>2</v>
      </c>
      <c r="R140">
        <v>2</v>
      </c>
      <c r="U140">
        <v>2</v>
      </c>
      <c r="V140">
        <v>2</v>
      </c>
      <c r="X140">
        <v>3</v>
      </c>
      <c r="Y140">
        <v>3</v>
      </c>
      <c r="Z140">
        <v>3</v>
      </c>
      <c r="AA140">
        <v>3</v>
      </c>
      <c r="AB140">
        <v>12</v>
      </c>
      <c r="AC140">
        <v>1</v>
      </c>
      <c r="AD140">
        <v>2</v>
      </c>
      <c r="AE140">
        <v>2</v>
      </c>
      <c r="AF140" t="s">
        <v>97</v>
      </c>
      <c r="AG140">
        <v>1</v>
      </c>
      <c r="AH140">
        <v>4</v>
      </c>
      <c r="AI140">
        <v>1</v>
      </c>
      <c r="AK140">
        <v>3</v>
      </c>
      <c r="AL140">
        <v>3</v>
      </c>
      <c r="AM140">
        <v>3</v>
      </c>
      <c r="AN140">
        <v>3</v>
      </c>
      <c r="AO140">
        <v>12</v>
      </c>
      <c r="AP140">
        <v>1</v>
      </c>
      <c r="AQ140">
        <v>7</v>
      </c>
      <c r="AR140">
        <v>4</v>
      </c>
      <c r="AS140">
        <v>3</v>
      </c>
      <c r="AT140">
        <v>2</v>
      </c>
      <c r="AU140">
        <v>10</v>
      </c>
      <c r="AV140">
        <v>1</v>
      </c>
      <c r="AW140" t="s">
        <v>204</v>
      </c>
      <c r="AX140" s="5">
        <v>0</v>
      </c>
      <c r="AY140" s="5">
        <v>1</v>
      </c>
      <c r="AZ140" s="5"/>
      <c r="BA140" s="5"/>
      <c r="BB140" s="4"/>
      <c r="BC140" s="4"/>
      <c r="BD140" s="4">
        <v>1</v>
      </c>
      <c r="BE140" s="4">
        <v>1</v>
      </c>
      <c r="BF140" s="9">
        <v>4</v>
      </c>
      <c r="BJ140" t="s">
        <v>277</v>
      </c>
      <c r="BK140">
        <v>34</v>
      </c>
      <c r="BL140" t="s">
        <v>209</v>
      </c>
      <c r="BM140" t="s">
        <v>275</v>
      </c>
    </row>
    <row r="141" spans="2:65" x14ac:dyDescent="0.35">
      <c r="B141">
        <v>100</v>
      </c>
      <c r="C141">
        <v>175</v>
      </c>
      <c r="D141">
        <v>1</v>
      </c>
      <c r="F141">
        <v>1</v>
      </c>
      <c r="G141">
        <v>1</v>
      </c>
      <c r="H141">
        <v>2</v>
      </c>
      <c r="K141">
        <v>1</v>
      </c>
      <c r="L141">
        <v>1</v>
      </c>
      <c r="O141">
        <v>2</v>
      </c>
      <c r="P141">
        <v>2</v>
      </c>
      <c r="U141">
        <v>3</v>
      </c>
      <c r="V141">
        <v>2</v>
      </c>
      <c r="X141">
        <v>3</v>
      </c>
      <c r="Y141">
        <v>3</v>
      </c>
      <c r="Z141">
        <v>3</v>
      </c>
      <c r="AA141">
        <v>1</v>
      </c>
      <c r="AB141">
        <v>10</v>
      </c>
      <c r="AC141">
        <v>1</v>
      </c>
      <c r="AD141">
        <v>3</v>
      </c>
      <c r="AE141">
        <v>2</v>
      </c>
      <c r="AF141">
        <v>1800</v>
      </c>
      <c r="AG141">
        <v>1</v>
      </c>
      <c r="AH141">
        <v>5</v>
      </c>
      <c r="AI141">
        <v>1</v>
      </c>
      <c r="AK141">
        <v>1</v>
      </c>
      <c r="AL141">
        <v>1</v>
      </c>
      <c r="AM141">
        <v>3</v>
      </c>
      <c r="AN141">
        <v>2</v>
      </c>
      <c r="AO141">
        <v>7</v>
      </c>
      <c r="AP141">
        <v>1</v>
      </c>
      <c r="AQ141">
        <v>7</v>
      </c>
      <c r="AR141">
        <v>2</v>
      </c>
      <c r="AS141">
        <v>5</v>
      </c>
      <c r="AT141">
        <v>2</v>
      </c>
      <c r="AU141">
        <v>10</v>
      </c>
      <c r="AV141">
        <v>1</v>
      </c>
      <c r="AW141" t="s">
        <v>154</v>
      </c>
      <c r="AX141" s="5">
        <v>1</v>
      </c>
      <c r="AY141" s="5">
        <v>0</v>
      </c>
      <c r="AZ141" s="5">
        <v>0</v>
      </c>
      <c r="BA141" s="5"/>
      <c r="BB141" s="4"/>
      <c r="BC141" s="4"/>
      <c r="BD141" s="4"/>
      <c r="BE141" s="4">
        <v>0</v>
      </c>
      <c r="BF141" s="9">
        <v>4</v>
      </c>
      <c r="BJ141" t="s">
        <v>276</v>
      </c>
      <c r="BK141">
        <v>49</v>
      </c>
      <c r="BL141" t="s">
        <v>209</v>
      </c>
    </row>
    <row r="142" spans="2:65" x14ac:dyDescent="0.35">
      <c r="B142">
        <v>100</v>
      </c>
      <c r="C142">
        <v>292</v>
      </c>
      <c r="D142">
        <v>1</v>
      </c>
      <c r="F142">
        <v>1</v>
      </c>
      <c r="G142">
        <v>2</v>
      </c>
      <c r="H142">
        <v>2</v>
      </c>
      <c r="M142">
        <v>5</v>
      </c>
      <c r="N142">
        <v>6</v>
      </c>
      <c r="Q142">
        <v>7</v>
      </c>
      <c r="R142">
        <v>6</v>
      </c>
      <c r="U142">
        <v>3</v>
      </c>
      <c r="V142">
        <v>3</v>
      </c>
      <c r="X142">
        <v>3</v>
      </c>
      <c r="Y142">
        <v>3</v>
      </c>
      <c r="Z142">
        <v>6</v>
      </c>
      <c r="AA142">
        <v>6</v>
      </c>
      <c r="AB142">
        <v>18</v>
      </c>
      <c r="AC142">
        <v>0</v>
      </c>
      <c r="AD142">
        <v>5</v>
      </c>
      <c r="AE142">
        <v>5</v>
      </c>
      <c r="AF142">
        <v>1000</v>
      </c>
      <c r="AG142">
        <v>0</v>
      </c>
      <c r="AH142">
        <v>10</v>
      </c>
      <c r="AI142">
        <v>0</v>
      </c>
      <c r="AK142">
        <v>2</v>
      </c>
      <c r="AL142">
        <v>3</v>
      </c>
      <c r="AM142">
        <v>4</v>
      </c>
      <c r="AN142">
        <v>3</v>
      </c>
      <c r="AO142">
        <v>12</v>
      </c>
      <c r="AP142">
        <v>1</v>
      </c>
      <c r="AQ142">
        <v>6</v>
      </c>
      <c r="AR142">
        <v>6</v>
      </c>
      <c r="AS142">
        <v>6</v>
      </c>
      <c r="AT142">
        <v>3</v>
      </c>
      <c r="AU142">
        <v>17</v>
      </c>
      <c r="AV142">
        <v>0</v>
      </c>
      <c r="AX142" s="5">
        <v>0</v>
      </c>
      <c r="AY142" s="5"/>
      <c r="AZ142" s="5"/>
      <c r="BA142" s="5"/>
      <c r="BB142" s="4"/>
      <c r="BC142" s="4">
        <v>0</v>
      </c>
      <c r="BD142" s="4">
        <v>0</v>
      </c>
      <c r="BE142" s="4">
        <v>0</v>
      </c>
      <c r="BF142" s="9">
        <v>4</v>
      </c>
      <c r="BJ142" t="s">
        <v>276</v>
      </c>
      <c r="BK142">
        <v>21</v>
      </c>
      <c r="BL142" t="s">
        <v>209</v>
      </c>
    </row>
    <row r="143" spans="2:65" x14ac:dyDescent="0.35">
      <c r="B143">
        <v>100</v>
      </c>
      <c r="C143">
        <v>320</v>
      </c>
      <c r="D143">
        <v>1</v>
      </c>
      <c r="F143">
        <v>1</v>
      </c>
      <c r="I143">
        <v>5</v>
      </c>
      <c r="J143">
        <v>6</v>
      </c>
      <c r="K143">
        <v>1</v>
      </c>
      <c r="L143">
        <v>1</v>
      </c>
      <c r="O143">
        <v>3</v>
      </c>
      <c r="P143">
        <v>2</v>
      </c>
      <c r="U143">
        <v>4</v>
      </c>
      <c r="V143">
        <v>3</v>
      </c>
      <c r="X143">
        <v>2</v>
      </c>
      <c r="Y143">
        <v>2</v>
      </c>
      <c r="Z143">
        <v>3</v>
      </c>
      <c r="AA143">
        <v>3</v>
      </c>
      <c r="AB143">
        <v>10</v>
      </c>
      <c r="AC143">
        <v>1</v>
      </c>
      <c r="AD143">
        <v>3</v>
      </c>
      <c r="AE143">
        <v>2</v>
      </c>
      <c r="AF143" t="s">
        <v>98</v>
      </c>
      <c r="AG143">
        <v>1</v>
      </c>
      <c r="AH143">
        <v>5</v>
      </c>
      <c r="AI143">
        <v>1</v>
      </c>
      <c r="AK143">
        <v>2</v>
      </c>
      <c r="AL143">
        <v>2</v>
      </c>
      <c r="AM143">
        <v>5</v>
      </c>
      <c r="AN143">
        <v>2</v>
      </c>
      <c r="AO143">
        <v>11</v>
      </c>
      <c r="AP143">
        <v>1</v>
      </c>
      <c r="AQ143">
        <v>6</v>
      </c>
      <c r="AR143">
        <v>5</v>
      </c>
      <c r="AS143">
        <v>5</v>
      </c>
      <c r="AT143">
        <v>2</v>
      </c>
      <c r="AU143">
        <v>14</v>
      </c>
      <c r="AV143">
        <v>1</v>
      </c>
      <c r="AW143" t="s">
        <v>206</v>
      </c>
      <c r="AX143" s="5"/>
      <c r="AY143" s="5">
        <v>0</v>
      </c>
      <c r="AZ143" s="5">
        <v>1</v>
      </c>
      <c r="BA143" s="5"/>
      <c r="BB143" s="4">
        <v>0</v>
      </c>
      <c r="BC143" s="4"/>
      <c r="BD143" s="4"/>
      <c r="BE143" s="4">
        <v>1</v>
      </c>
      <c r="BF143" s="9">
        <v>4</v>
      </c>
      <c r="BJ143" t="s">
        <v>277</v>
      </c>
      <c r="BK143">
        <v>32</v>
      </c>
      <c r="BL143" t="s">
        <v>209</v>
      </c>
    </row>
    <row r="144" spans="2:65" x14ac:dyDescent="0.35">
      <c r="B144">
        <v>100</v>
      </c>
      <c r="C144">
        <v>206</v>
      </c>
      <c r="D144">
        <v>1</v>
      </c>
      <c r="F144">
        <v>1</v>
      </c>
      <c r="I144">
        <v>7</v>
      </c>
      <c r="J144">
        <v>7</v>
      </c>
      <c r="M144">
        <v>6</v>
      </c>
      <c r="N144">
        <v>6</v>
      </c>
      <c r="Q144">
        <v>7</v>
      </c>
      <c r="R144">
        <v>7</v>
      </c>
      <c r="S144">
        <v>2</v>
      </c>
      <c r="T144">
        <v>2</v>
      </c>
      <c r="X144">
        <v>2</v>
      </c>
      <c r="Y144">
        <v>1</v>
      </c>
      <c r="Z144">
        <v>2</v>
      </c>
      <c r="AA144">
        <v>1</v>
      </c>
      <c r="AB144">
        <v>6</v>
      </c>
      <c r="AC144">
        <v>1</v>
      </c>
      <c r="AD144">
        <v>2</v>
      </c>
      <c r="AE144">
        <v>1</v>
      </c>
      <c r="AF144">
        <v>2200</v>
      </c>
      <c r="AG144">
        <v>1</v>
      </c>
      <c r="AH144">
        <v>3</v>
      </c>
      <c r="AI144">
        <v>1</v>
      </c>
      <c r="AK144">
        <v>2</v>
      </c>
      <c r="AL144">
        <v>1</v>
      </c>
      <c r="AM144">
        <v>3</v>
      </c>
      <c r="AN144">
        <v>1</v>
      </c>
      <c r="AO144">
        <v>7</v>
      </c>
      <c r="AP144">
        <v>1</v>
      </c>
      <c r="AQ144">
        <v>7</v>
      </c>
      <c r="AR144">
        <v>2</v>
      </c>
      <c r="AS144">
        <v>3</v>
      </c>
      <c r="AT144">
        <v>1</v>
      </c>
      <c r="AU144">
        <v>7</v>
      </c>
      <c r="AV144">
        <v>1</v>
      </c>
      <c r="AW144" t="s">
        <v>207</v>
      </c>
      <c r="AX144" s="5"/>
      <c r="AY144" s="5"/>
      <c r="AZ144" s="5"/>
      <c r="BA144" s="5">
        <v>1</v>
      </c>
      <c r="BB144" s="4">
        <v>1</v>
      </c>
      <c r="BC144" s="4">
        <v>0</v>
      </c>
      <c r="BD144" s="4">
        <v>1</v>
      </c>
      <c r="BE144" s="4"/>
      <c r="BF144" s="9">
        <v>4</v>
      </c>
      <c r="BJ144" t="s">
        <v>276</v>
      </c>
      <c r="BK144">
        <v>52</v>
      </c>
      <c r="BL144" t="s">
        <v>209</v>
      </c>
    </row>
    <row r="145" spans="2:64" x14ac:dyDescent="0.35">
      <c r="B145">
        <v>100</v>
      </c>
      <c r="C145">
        <v>237</v>
      </c>
      <c r="D145">
        <v>1</v>
      </c>
      <c r="F145">
        <v>1</v>
      </c>
      <c r="G145">
        <v>1</v>
      </c>
      <c r="H145">
        <v>1</v>
      </c>
      <c r="M145">
        <v>6</v>
      </c>
      <c r="N145">
        <v>6</v>
      </c>
      <c r="Q145">
        <v>7</v>
      </c>
      <c r="R145">
        <v>6</v>
      </c>
      <c r="S145">
        <v>2</v>
      </c>
      <c r="T145">
        <v>2</v>
      </c>
      <c r="X145">
        <v>1</v>
      </c>
      <c r="Y145">
        <v>1</v>
      </c>
      <c r="Z145">
        <v>3</v>
      </c>
      <c r="AA145">
        <v>1</v>
      </c>
      <c r="AB145">
        <v>6</v>
      </c>
      <c r="AC145">
        <v>1</v>
      </c>
      <c r="AD145">
        <v>3</v>
      </c>
      <c r="AE145">
        <v>2</v>
      </c>
      <c r="AF145">
        <v>2500</v>
      </c>
      <c r="AG145">
        <v>1</v>
      </c>
      <c r="AH145">
        <v>5</v>
      </c>
      <c r="AI145">
        <v>1</v>
      </c>
      <c r="AK145">
        <v>1</v>
      </c>
      <c r="AL145">
        <v>1</v>
      </c>
      <c r="AM145">
        <v>2</v>
      </c>
      <c r="AN145">
        <v>1</v>
      </c>
      <c r="AO145">
        <v>5</v>
      </c>
      <c r="AP145">
        <v>1</v>
      </c>
      <c r="AQ145">
        <v>7</v>
      </c>
      <c r="AR145">
        <v>2</v>
      </c>
      <c r="AS145">
        <v>5</v>
      </c>
      <c r="AT145">
        <v>1</v>
      </c>
      <c r="AU145">
        <v>9</v>
      </c>
      <c r="AV145">
        <v>1</v>
      </c>
      <c r="AW145" t="s">
        <v>191</v>
      </c>
      <c r="AX145" s="5">
        <v>0</v>
      </c>
      <c r="AY145" s="5"/>
      <c r="AZ145" s="5"/>
      <c r="BA145" s="5">
        <v>1</v>
      </c>
      <c r="BB145" s="4"/>
      <c r="BC145" s="4">
        <v>0</v>
      </c>
      <c r="BD145" s="4">
        <v>1</v>
      </c>
      <c r="BE145" s="4"/>
      <c r="BF145" s="9">
        <v>4</v>
      </c>
      <c r="BJ145" t="s">
        <v>276</v>
      </c>
      <c r="BK145">
        <v>29</v>
      </c>
      <c r="BL145" t="s">
        <v>209</v>
      </c>
    </row>
    <row r="146" spans="2:64" x14ac:dyDescent="0.35">
      <c r="B146">
        <v>100</v>
      </c>
      <c r="C146">
        <v>152</v>
      </c>
      <c r="D146">
        <v>1</v>
      </c>
      <c r="F146">
        <v>1</v>
      </c>
      <c r="G146">
        <v>1</v>
      </c>
      <c r="H146">
        <v>2</v>
      </c>
      <c r="K146">
        <v>1</v>
      </c>
      <c r="L146">
        <v>2</v>
      </c>
      <c r="O146">
        <v>1</v>
      </c>
      <c r="P146">
        <v>1</v>
      </c>
      <c r="S146">
        <v>3</v>
      </c>
      <c r="T146">
        <v>3</v>
      </c>
      <c r="X146">
        <v>2</v>
      </c>
      <c r="Y146">
        <v>3</v>
      </c>
      <c r="Z146">
        <v>2</v>
      </c>
      <c r="AA146">
        <v>3</v>
      </c>
      <c r="AB146">
        <v>10</v>
      </c>
      <c r="AC146">
        <v>1</v>
      </c>
      <c r="AD146">
        <v>2</v>
      </c>
      <c r="AE146">
        <v>2</v>
      </c>
      <c r="AF146" t="s">
        <v>99</v>
      </c>
      <c r="AG146">
        <v>1</v>
      </c>
      <c r="AH146">
        <v>4</v>
      </c>
      <c r="AI146">
        <v>1</v>
      </c>
      <c r="AK146">
        <v>2</v>
      </c>
      <c r="AL146">
        <v>2</v>
      </c>
      <c r="AM146">
        <v>3</v>
      </c>
      <c r="AN146">
        <v>2</v>
      </c>
      <c r="AO146">
        <v>9</v>
      </c>
      <c r="AP146">
        <v>1</v>
      </c>
      <c r="AQ146">
        <v>6</v>
      </c>
      <c r="AR146">
        <v>3</v>
      </c>
      <c r="AS146">
        <v>6</v>
      </c>
      <c r="AT146">
        <v>2</v>
      </c>
      <c r="AU146">
        <v>13</v>
      </c>
      <c r="AV146">
        <v>1</v>
      </c>
      <c r="AX146" s="5">
        <v>0</v>
      </c>
      <c r="AY146" s="5">
        <v>0</v>
      </c>
      <c r="AZ146" s="5">
        <v>0</v>
      </c>
      <c r="BA146" s="5">
        <v>0</v>
      </c>
      <c r="BB146" s="4"/>
      <c r="BC146" s="4"/>
      <c r="BD146" s="4"/>
      <c r="BE146" s="4"/>
      <c r="BF146" s="9">
        <v>4</v>
      </c>
      <c r="BJ146" t="s">
        <v>277</v>
      </c>
      <c r="BK146">
        <v>35</v>
      </c>
      <c r="BL146" t="s">
        <v>228</v>
      </c>
    </row>
    <row r="147" spans="2:64" x14ac:dyDescent="0.35">
      <c r="B147">
        <v>100</v>
      </c>
      <c r="C147">
        <v>155</v>
      </c>
      <c r="D147">
        <v>1</v>
      </c>
      <c r="F147">
        <v>1</v>
      </c>
      <c r="I147">
        <v>5</v>
      </c>
      <c r="J147">
        <v>6</v>
      </c>
      <c r="K147">
        <v>2</v>
      </c>
      <c r="L147">
        <v>2</v>
      </c>
      <c r="O147">
        <v>2</v>
      </c>
      <c r="P147">
        <v>2</v>
      </c>
      <c r="U147">
        <v>4</v>
      </c>
      <c r="V147">
        <v>3</v>
      </c>
      <c r="X147">
        <v>3</v>
      </c>
      <c r="Y147">
        <v>3</v>
      </c>
      <c r="Z147">
        <v>4</v>
      </c>
      <c r="AA147">
        <v>3</v>
      </c>
      <c r="AB147">
        <v>13</v>
      </c>
      <c r="AC147">
        <v>1</v>
      </c>
      <c r="AD147">
        <v>5</v>
      </c>
      <c r="AE147">
        <v>5</v>
      </c>
      <c r="AF147" t="s">
        <v>100</v>
      </c>
      <c r="AG147">
        <v>0</v>
      </c>
      <c r="AH147">
        <v>10</v>
      </c>
      <c r="AI147">
        <v>0</v>
      </c>
      <c r="AK147">
        <v>2</v>
      </c>
      <c r="AL147">
        <v>3</v>
      </c>
      <c r="AM147">
        <v>3</v>
      </c>
      <c r="AN147">
        <v>3</v>
      </c>
      <c r="AO147">
        <v>11</v>
      </c>
      <c r="AP147">
        <v>1</v>
      </c>
      <c r="AQ147">
        <v>4</v>
      </c>
      <c r="AR147">
        <v>6</v>
      </c>
      <c r="AS147">
        <v>7</v>
      </c>
      <c r="AT147">
        <v>3</v>
      </c>
      <c r="AU147">
        <v>20</v>
      </c>
      <c r="AV147">
        <v>0</v>
      </c>
      <c r="AW147" t="s">
        <v>117</v>
      </c>
      <c r="AX147" s="5"/>
      <c r="AY147" s="5">
        <v>0</v>
      </c>
      <c r="AZ147" s="5">
        <v>0</v>
      </c>
      <c r="BA147" s="5"/>
      <c r="BB147" s="4">
        <v>0</v>
      </c>
      <c r="BC147" s="4"/>
      <c r="BD147" s="4"/>
      <c r="BE147" s="4">
        <v>1</v>
      </c>
      <c r="BF147" s="9">
        <v>4</v>
      </c>
      <c r="BJ147" t="s">
        <v>276</v>
      </c>
      <c r="BK147">
        <v>28</v>
      </c>
      <c r="BL147" t="s">
        <v>209</v>
      </c>
    </row>
    <row r="148" spans="2:64" x14ac:dyDescent="0.35">
      <c r="B148">
        <v>100</v>
      </c>
      <c r="C148">
        <v>262</v>
      </c>
      <c r="D148">
        <v>1</v>
      </c>
      <c r="F148">
        <v>1</v>
      </c>
      <c r="G148">
        <v>1</v>
      </c>
      <c r="H148">
        <v>1</v>
      </c>
      <c r="M148">
        <v>5</v>
      </c>
      <c r="N148">
        <v>7</v>
      </c>
      <c r="O148">
        <v>2</v>
      </c>
      <c r="P148">
        <v>2</v>
      </c>
      <c r="U148">
        <v>2</v>
      </c>
      <c r="V148">
        <v>3</v>
      </c>
      <c r="X148">
        <v>2</v>
      </c>
      <c r="Y148">
        <v>2</v>
      </c>
      <c r="Z148">
        <v>3</v>
      </c>
      <c r="AA148">
        <v>2</v>
      </c>
      <c r="AB148">
        <v>9</v>
      </c>
      <c r="AC148">
        <v>1</v>
      </c>
      <c r="AD148">
        <v>3</v>
      </c>
      <c r="AE148">
        <v>2</v>
      </c>
      <c r="AF148" t="s">
        <v>101</v>
      </c>
      <c r="AG148">
        <v>1</v>
      </c>
      <c r="AH148">
        <v>5</v>
      </c>
      <c r="AI148">
        <v>1</v>
      </c>
      <c r="AK148">
        <v>2</v>
      </c>
      <c r="AL148">
        <v>2</v>
      </c>
      <c r="AM148">
        <v>1</v>
      </c>
      <c r="AN148">
        <v>2</v>
      </c>
      <c r="AO148">
        <v>7</v>
      </c>
      <c r="AP148">
        <v>1</v>
      </c>
      <c r="AQ148">
        <v>6</v>
      </c>
      <c r="AR148">
        <v>2</v>
      </c>
      <c r="AS148">
        <v>3</v>
      </c>
      <c r="AT148">
        <v>1</v>
      </c>
      <c r="AU148">
        <v>8</v>
      </c>
      <c r="AV148">
        <v>1</v>
      </c>
      <c r="AW148" t="s">
        <v>183</v>
      </c>
      <c r="AX148" s="5">
        <v>0</v>
      </c>
      <c r="AY148" s="5"/>
      <c r="AZ148" s="5">
        <v>1</v>
      </c>
      <c r="BA148" s="5"/>
      <c r="BB148" s="4"/>
      <c r="BC148" s="4">
        <v>1</v>
      </c>
      <c r="BD148" s="4"/>
      <c r="BE148" s="4">
        <v>0</v>
      </c>
      <c r="BF148" s="9">
        <v>4</v>
      </c>
      <c r="BJ148" t="s">
        <v>276</v>
      </c>
      <c r="BK148">
        <v>32</v>
      </c>
      <c r="BL148" t="s">
        <v>209</v>
      </c>
    </row>
    <row r="150" spans="2:64" x14ac:dyDescent="0.35">
      <c r="G150" s="22">
        <f>COUNT(G2:G148)</f>
        <v>62</v>
      </c>
      <c r="H150" s="22">
        <f t="shared" ref="H150:V150" si="0">COUNT(H2:H148)</f>
        <v>63</v>
      </c>
      <c r="I150" s="22">
        <f t="shared" si="0"/>
        <v>84</v>
      </c>
      <c r="J150" s="22">
        <f t="shared" si="0"/>
        <v>84</v>
      </c>
      <c r="K150" s="22">
        <f t="shared" si="0"/>
        <v>78</v>
      </c>
      <c r="L150" s="22">
        <f t="shared" si="0"/>
        <v>78</v>
      </c>
      <c r="M150" s="22">
        <f t="shared" si="0"/>
        <v>69</v>
      </c>
      <c r="N150" s="22">
        <f t="shared" si="0"/>
        <v>69</v>
      </c>
      <c r="O150" s="22">
        <f t="shared" si="0"/>
        <v>77</v>
      </c>
      <c r="P150" s="22">
        <f t="shared" si="0"/>
        <v>77</v>
      </c>
      <c r="Q150" s="22">
        <f t="shared" si="0"/>
        <v>70</v>
      </c>
      <c r="R150" s="22">
        <f t="shared" si="0"/>
        <v>70</v>
      </c>
      <c r="S150" s="22">
        <f t="shared" si="0"/>
        <v>68</v>
      </c>
      <c r="T150" s="22">
        <f t="shared" si="0"/>
        <v>68</v>
      </c>
      <c r="U150" s="22">
        <f>COUNT(U2:U148)</f>
        <v>79</v>
      </c>
      <c r="V150" s="22">
        <f t="shared" si="0"/>
        <v>79</v>
      </c>
      <c r="AX150" s="17">
        <f>COUNTIF(AX$2:AX$148,1)</f>
        <v>12</v>
      </c>
      <c r="AY150" s="17">
        <f t="shared" ref="AY150:BE150" si="1">COUNTIF(AY$2:AY$148,1)</f>
        <v>13</v>
      </c>
      <c r="AZ150" s="17">
        <f t="shared" si="1"/>
        <v>14</v>
      </c>
      <c r="BA150" s="17">
        <f t="shared" si="1"/>
        <v>23</v>
      </c>
      <c r="BB150" s="17">
        <f t="shared" si="1"/>
        <v>24</v>
      </c>
      <c r="BC150" s="17">
        <f t="shared" si="1"/>
        <v>10</v>
      </c>
      <c r="BD150" s="17">
        <f t="shared" si="1"/>
        <v>18</v>
      </c>
      <c r="BE150" s="17">
        <f t="shared" si="1"/>
        <v>35</v>
      </c>
    </row>
    <row r="151" spans="2:64" x14ac:dyDescent="0.35">
      <c r="G151" s="24">
        <f>AVERAGE(G2:G148)</f>
        <v>2.274193548387097</v>
      </c>
      <c r="H151" s="25">
        <f t="shared" ref="H151:V151" si="2">AVERAGE(H2:H148)</f>
        <v>1.7619047619047619</v>
      </c>
      <c r="I151" s="26">
        <f t="shared" si="2"/>
        <v>4.6785714285714288</v>
      </c>
      <c r="J151" s="27">
        <f t="shared" si="2"/>
        <v>4.2857142857142856</v>
      </c>
      <c r="K151" s="28">
        <f t="shared" si="2"/>
        <v>2.2820512820512819</v>
      </c>
      <c r="L151" s="25">
        <f t="shared" si="2"/>
        <v>2.0897435897435899</v>
      </c>
      <c r="M151" s="29">
        <f t="shared" si="2"/>
        <v>5.0144927536231885</v>
      </c>
      <c r="N151" s="27">
        <f t="shared" si="2"/>
        <v>4.9275362318840576</v>
      </c>
      <c r="O151" s="30">
        <f t="shared" si="2"/>
        <v>3.4155844155844157</v>
      </c>
      <c r="P151" s="25">
        <f t="shared" si="2"/>
        <v>3.3896103896103895</v>
      </c>
      <c r="Q151" s="31">
        <f t="shared" si="2"/>
        <v>3.6714285714285713</v>
      </c>
      <c r="R151" s="27">
        <f t="shared" si="2"/>
        <v>3.5285714285714285</v>
      </c>
      <c r="S151" s="32">
        <f t="shared" si="2"/>
        <v>3.5294117647058822</v>
      </c>
      <c r="T151" s="25">
        <f t="shared" si="2"/>
        <v>3.7058823529411766</v>
      </c>
      <c r="U151" s="33">
        <f t="shared" si="2"/>
        <v>3.8607594936708862</v>
      </c>
      <c r="V151" s="27">
        <f t="shared" si="2"/>
        <v>3.8227848101265822</v>
      </c>
      <c r="AX151" s="16">
        <f>COUNTIF(AX$2:AX$148,0)</f>
        <v>51</v>
      </c>
      <c r="AY151" s="16">
        <f t="shared" ref="AY151:BE151" si="3">COUNTIF(AY$2:AY$148,0)</f>
        <v>65</v>
      </c>
      <c r="AZ151" s="16">
        <f t="shared" si="3"/>
        <v>63</v>
      </c>
      <c r="BA151" s="16">
        <f t="shared" si="3"/>
        <v>45</v>
      </c>
      <c r="BB151" s="16">
        <f t="shared" si="3"/>
        <v>60</v>
      </c>
      <c r="BC151" s="16">
        <f t="shared" si="3"/>
        <v>59</v>
      </c>
      <c r="BD151" s="16">
        <f t="shared" si="3"/>
        <v>52</v>
      </c>
      <c r="BE151" s="16">
        <f t="shared" si="3"/>
        <v>44</v>
      </c>
    </row>
    <row r="152" spans="2:64" x14ac:dyDescent="0.35">
      <c r="AX152" s="22">
        <f>COUNT(AX$2:AX$148)</f>
        <v>63</v>
      </c>
      <c r="AY152" s="22">
        <f t="shared" ref="AY152:BE152" si="4">COUNT(AY$2:AY$148)</f>
        <v>78</v>
      </c>
      <c r="AZ152" s="22">
        <f t="shared" si="4"/>
        <v>77</v>
      </c>
      <c r="BA152" s="22">
        <f t="shared" si="4"/>
        <v>68</v>
      </c>
      <c r="BB152" s="22">
        <f t="shared" si="4"/>
        <v>84</v>
      </c>
      <c r="BC152" s="22">
        <f t="shared" si="4"/>
        <v>69</v>
      </c>
      <c r="BD152" s="22">
        <f t="shared" si="4"/>
        <v>70</v>
      </c>
      <c r="BE152" s="22">
        <f t="shared" si="4"/>
        <v>79</v>
      </c>
    </row>
    <row r="154" spans="2:64" x14ac:dyDescent="0.35">
      <c r="AX154" s="15">
        <f>AX150/AX152</f>
        <v>0.19047619047619047</v>
      </c>
      <c r="AY154" s="15">
        <f t="shared" ref="AY154:BE154" si="5">AY150/AY152</f>
        <v>0.16666666666666666</v>
      </c>
      <c r="AZ154" s="15">
        <f t="shared" si="5"/>
        <v>0.18181818181818182</v>
      </c>
      <c r="BA154" s="15">
        <f t="shared" si="5"/>
        <v>0.33823529411764708</v>
      </c>
      <c r="BB154" s="15">
        <f t="shared" si="5"/>
        <v>0.2857142857142857</v>
      </c>
      <c r="BC154" s="15">
        <f t="shared" si="5"/>
        <v>0.14492753623188406</v>
      </c>
      <c r="BD154" s="15">
        <f t="shared" si="5"/>
        <v>0.25714285714285712</v>
      </c>
      <c r="BE154" s="15">
        <f t="shared" si="5"/>
        <v>0.44303797468354428</v>
      </c>
    </row>
    <row r="155" spans="2:64" x14ac:dyDescent="0.35">
      <c r="G155">
        <f>SUM(G2:G148)+SUM('E - HIGH KNOWLEDGE'!G2:G117)</f>
        <v>243</v>
      </c>
      <c r="H155">
        <f>SUM(H2:H148)+SUM('E - HIGH KNOWLEDGE'!H2:H117)</f>
        <v>192</v>
      </c>
      <c r="I155">
        <f>SUM(I2:I148)+SUM('E - HIGH KNOWLEDGE'!I2:I117)</f>
        <v>726</v>
      </c>
      <c r="J155">
        <f>SUM(J2:J148)+SUM('E - HIGH KNOWLEDGE'!J2:J117)</f>
        <v>672</v>
      </c>
      <c r="K155">
        <f>SUM(K2:K148)+SUM('E - HIGH KNOWLEDGE'!K2:K117)</f>
        <v>303</v>
      </c>
      <c r="L155">
        <f>SUM(L2:L148)+SUM('E - HIGH KNOWLEDGE'!L2:L117)</f>
        <v>281</v>
      </c>
      <c r="M155">
        <f>SUM(M2:M148)+SUM('E - HIGH KNOWLEDGE'!M2:M117)</f>
        <v>643</v>
      </c>
      <c r="N155">
        <f>SUM(N2:N148)+SUM('E - HIGH KNOWLEDGE'!N2:N117)</f>
        <v>631</v>
      </c>
    </row>
    <row r="156" spans="2:64" x14ac:dyDescent="0.35">
      <c r="G156" s="11">
        <f>G155/(G150+'E - HIGH KNOWLEDGE'!G119)</f>
        <v>2.2924528301886791</v>
      </c>
      <c r="H156" s="11">
        <f>H155/(H150+'E - HIGH KNOWLEDGE'!H119)</f>
        <v>1.7777777777777777</v>
      </c>
      <c r="I156" s="11">
        <f>I155/(I150+'E - HIGH KNOWLEDGE'!I119)</f>
        <v>4.6838709677419352</v>
      </c>
      <c r="J156" s="11">
        <f>J155/(J150+'E - HIGH KNOWLEDGE'!J119)</f>
        <v>4.3354838709677423</v>
      </c>
      <c r="K156" s="11">
        <f>K155/(K150+'E - HIGH KNOWLEDGE'!K119)</f>
        <v>2.2279411764705883</v>
      </c>
      <c r="L156" s="11">
        <f>L155/(L150+'E - HIGH KNOWLEDGE'!L119)</f>
        <v>2.0661764705882355</v>
      </c>
      <c r="M156" s="11">
        <f>M155/(M150+'E - HIGH KNOWLEDGE'!M119)</f>
        <v>5.0629921259842519</v>
      </c>
      <c r="N156" s="11">
        <f>N155/(N150+'E - HIGH KNOWLEDGE'!N119)</f>
        <v>4.9685039370078741</v>
      </c>
    </row>
    <row r="159" spans="2:64" x14ac:dyDescent="0.35">
      <c r="E159" t="s">
        <v>359</v>
      </c>
    </row>
    <row r="160" spans="2:64" x14ac:dyDescent="0.35">
      <c r="I160" t="s">
        <v>356</v>
      </c>
      <c r="N160" t="s">
        <v>357</v>
      </c>
    </row>
    <row r="161" spans="6:26" x14ac:dyDescent="0.35">
      <c r="F161" t="s">
        <v>317</v>
      </c>
      <c r="I161" t="s">
        <v>354</v>
      </c>
      <c r="J161" t="s">
        <v>355</v>
      </c>
      <c r="N161" t="s">
        <v>354</v>
      </c>
      <c r="O161" t="s">
        <v>355</v>
      </c>
    </row>
    <row r="162" spans="6:26" x14ac:dyDescent="0.35">
      <c r="H162" t="s">
        <v>353</v>
      </c>
      <c r="I162">
        <v>2.2999999999999998</v>
      </c>
      <c r="J162">
        <v>2.6</v>
      </c>
      <c r="K162" s="89">
        <f>I162-J162</f>
        <v>-0.30000000000000027</v>
      </c>
      <c r="M162" t="s">
        <v>353</v>
      </c>
      <c r="N162">
        <v>4.7</v>
      </c>
      <c r="O162">
        <v>4.8</v>
      </c>
      <c r="P162">
        <f>N162-O162</f>
        <v>-9.9999999999999645E-2</v>
      </c>
    </row>
    <row r="163" spans="6:26" x14ac:dyDescent="0.35">
      <c r="H163" t="s">
        <v>311</v>
      </c>
      <c r="I163">
        <v>2.2000000000000002</v>
      </c>
      <c r="J163">
        <v>2.5</v>
      </c>
      <c r="K163" s="89">
        <f>I163-J163</f>
        <v>-0.29999999999999982</v>
      </c>
      <c r="M163" t="s">
        <v>311</v>
      </c>
      <c r="N163">
        <v>5.0999999999999996</v>
      </c>
      <c r="O163">
        <v>4.7</v>
      </c>
      <c r="P163" s="90">
        <f>N163-O163</f>
        <v>0.39999999999999947</v>
      </c>
    </row>
    <row r="164" spans="6:26" x14ac:dyDescent="0.35">
      <c r="H164" t="s">
        <v>360</v>
      </c>
      <c r="I164">
        <v>3.3</v>
      </c>
      <c r="J164">
        <v>3.7</v>
      </c>
      <c r="K164" s="89">
        <f t="shared" ref="K164:K165" si="6">I164-J164</f>
        <v>-0.40000000000000036</v>
      </c>
      <c r="M164" t="s">
        <v>360</v>
      </c>
      <c r="N164">
        <v>3.5</v>
      </c>
      <c r="O164">
        <v>3.2</v>
      </c>
      <c r="P164" s="90">
        <f t="shared" ref="P164:P165" si="7">N164-O164</f>
        <v>0.29999999999999982</v>
      </c>
    </row>
    <row r="165" spans="6:26" x14ac:dyDescent="0.35">
      <c r="H165" t="s">
        <v>313</v>
      </c>
      <c r="I165" s="11">
        <v>3.5</v>
      </c>
      <c r="J165" s="75">
        <v>3.8</v>
      </c>
      <c r="K165" s="89">
        <f t="shared" si="6"/>
        <v>-0.29999999999999982</v>
      </c>
      <c r="M165" t="s">
        <v>313</v>
      </c>
      <c r="N165">
        <v>4</v>
      </c>
      <c r="O165">
        <v>4</v>
      </c>
      <c r="P165" s="90">
        <f t="shared" si="7"/>
        <v>0</v>
      </c>
    </row>
    <row r="167" spans="6:26" x14ac:dyDescent="0.35">
      <c r="I167" t="s">
        <v>356</v>
      </c>
      <c r="N167" t="s">
        <v>357</v>
      </c>
    </row>
    <row r="168" spans="6:26" x14ac:dyDescent="0.35">
      <c r="I168" t="s">
        <v>354</v>
      </c>
      <c r="J168" t="s">
        <v>355</v>
      </c>
      <c r="N168" t="s">
        <v>354</v>
      </c>
      <c r="O168" t="s">
        <v>355</v>
      </c>
    </row>
    <row r="169" spans="6:26" x14ac:dyDescent="0.35">
      <c r="F169" t="s">
        <v>358</v>
      </c>
      <c r="H169" t="s">
        <v>353</v>
      </c>
      <c r="I169">
        <v>1.8</v>
      </c>
      <c r="J169">
        <v>2</v>
      </c>
      <c r="K169" s="89">
        <f>I169-J169</f>
        <v>-0.19999999999999996</v>
      </c>
      <c r="M169" t="s">
        <v>353</v>
      </c>
      <c r="N169">
        <v>4.3</v>
      </c>
      <c r="O169">
        <v>4.0999999999999996</v>
      </c>
      <c r="P169" s="89">
        <f>N169-O169</f>
        <v>0.20000000000000018</v>
      </c>
      <c r="S169" s="91"/>
      <c r="T169" s="91"/>
      <c r="U169" s="91"/>
      <c r="V169" s="91"/>
      <c r="W169" s="91"/>
      <c r="X169" s="91"/>
      <c r="Y169" s="91"/>
      <c r="Z169" s="91"/>
    </row>
    <row r="170" spans="6:26" x14ac:dyDescent="0.35">
      <c r="H170" t="s">
        <v>311</v>
      </c>
      <c r="I170">
        <v>2.1</v>
      </c>
      <c r="J170">
        <v>2.4</v>
      </c>
      <c r="K170" s="89">
        <f>I170-J170</f>
        <v>-0.29999999999999982</v>
      </c>
      <c r="M170" t="s">
        <v>311</v>
      </c>
      <c r="N170">
        <v>5</v>
      </c>
      <c r="O170">
        <v>4.2</v>
      </c>
      <c r="P170" s="89">
        <f>N170-O170</f>
        <v>0.79999999999999982</v>
      </c>
    </row>
    <row r="171" spans="6:26" x14ac:dyDescent="0.35">
      <c r="H171" t="s">
        <v>360</v>
      </c>
      <c r="I171">
        <v>3.3</v>
      </c>
      <c r="J171">
        <v>3.6</v>
      </c>
      <c r="K171" s="89">
        <f t="shared" ref="K171:K172" si="8">I171-J171</f>
        <v>-0.30000000000000027</v>
      </c>
      <c r="M171" t="s">
        <v>360</v>
      </c>
      <c r="N171">
        <v>3.4</v>
      </c>
      <c r="O171">
        <v>3</v>
      </c>
      <c r="P171" s="89">
        <f t="shared" ref="P171:P172" si="9">N171-O171</f>
        <v>0.39999999999999991</v>
      </c>
    </row>
    <row r="172" spans="6:26" x14ac:dyDescent="0.35">
      <c r="H172" t="s">
        <v>313</v>
      </c>
      <c r="I172">
        <v>3.6</v>
      </c>
      <c r="J172">
        <v>4.2</v>
      </c>
      <c r="K172" s="89">
        <f t="shared" si="8"/>
        <v>-0.60000000000000009</v>
      </c>
      <c r="M172" t="s">
        <v>313</v>
      </c>
      <c r="N172">
        <v>3.9</v>
      </c>
      <c r="O172">
        <v>4.0999999999999996</v>
      </c>
      <c r="P172" s="90">
        <f t="shared" si="9"/>
        <v>-0.19999999999999973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BM41"/>
  <sheetViews>
    <sheetView topLeftCell="C1" workbookViewId="0">
      <pane ySplit="1" topLeftCell="A31" activePane="bottomLeft" state="frozen"/>
      <selection activeCell="E1" sqref="E1"/>
      <selection pane="bottomLeft" activeCell="G42" sqref="G42"/>
    </sheetView>
  </sheetViews>
  <sheetFormatPr baseColWidth="10" defaultRowHeight="14.5" x14ac:dyDescent="0.35"/>
  <cols>
    <col min="1" max="1" width="16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35.81640625" bestFit="1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58" bestFit="1" customWidth="1"/>
    <col min="50" max="51" width="4.1796875" bestFit="1" customWidth="1"/>
    <col min="52" max="52" width="3.1796875" bestFit="1" customWidth="1"/>
    <col min="53" max="54" width="4.1796875" bestFit="1" customWidth="1"/>
    <col min="55" max="55" width="3.1796875" bestFit="1" customWidth="1"/>
    <col min="56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11.36328125" bestFit="1" customWidth="1"/>
    <col min="65" max="65" width="56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279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A2" t="s">
        <v>280</v>
      </c>
      <c r="B2">
        <v>100</v>
      </c>
      <c r="C2">
        <v>679</v>
      </c>
      <c r="D2">
        <v>1</v>
      </c>
      <c r="F2">
        <v>1</v>
      </c>
      <c r="G2">
        <v>3</v>
      </c>
      <c r="H2">
        <v>2</v>
      </c>
      <c r="M2">
        <v>6</v>
      </c>
      <c r="N2">
        <v>6</v>
      </c>
      <c r="O2">
        <v>4</v>
      </c>
      <c r="P2">
        <v>4</v>
      </c>
      <c r="U2">
        <v>5</v>
      </c>
      <c r="V2">
        <v>5</v>
      </c>
      <c r="X2">
        <v>5</v>
      </c>
      <c r="Y2">
        <v>5</v>
      </c>
      <c r="Z2">
        <v>5</v>
      </c>
      <c r="AA2">
        <v>5</v>
      </c>
      <c r="AB2">
        <v>20</v>
      </c>
      <c r="AC2">
        <v>0</v>
      </c>
      <c r="AD2">
        <v>3</v>
      </c>
      <c r="AE2">
        <v>3</v>
      </c>
      <c r="AF2">
        <v>2000</v>
      </c>
      <c r="AG2">
        <v>1</v>
      </c>
      <c r="AH2">
        <v>6</v>
      </c>
      <c r="AI2">
        <v>1</v>
      </c>
      <c r="AK2">
        <v>3</v>
      </c>
      <c r="AL2">
        <v>5</v>
      </c>
      <c r="AM2">
        <v>5</v>
      </c>
      <c r="AN2">
        <v>5</v>
      </c>
      <c r="AO2">
        <v>18</v>
      </c>
      <c r="AP2">
        <v>0</v>
      </c>
      <c r="AQ2">
        <v>7</v>
      </c>
      <c r="AR2">
        <v>3</v>
      </c>
      <c r="AS2">
        <v>6</v>
      </c>
      <c r="AT2">
        <v>3</v>
      </c>
      <c r="AU2">
        <v>13</v>
      </c>
      <c r="AV2">
        <v>1</v>
      </c>
      <c r="AW2" t="s">
        <v>103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0</v>
      </c>
      <c r="BF2" s="9">
        <v>4</v>
      </c>
      <c r="BJ2" t="s">
        <v>276</v>
      </c>
      <c r="BK2">
        <v>19</v>
      </c>
      <c r="BL2" t="s">
        <v>209</v>
      </c>
      <c r="BM2" t="s">
        <v>239</v>
      </c>
    </row>
    <row r="3" spans="1:65" x14ac:dyDescent="0.35">
      <c r="B3">
        <v>100</v>
      </c>
      <c r="C3">
        <v>213</v>
      </c>
      <c r="D3">
        <v>1</v>
      </c>
      <c r="F3">
        <v>1</v>
      </c>
      <c r="G3">
        <v>3</v>
      </c>
      <c r="H3">
        <v>1</v>
      </c>
      <c r="M3">
        <v>3</v>
      </c>
      <c r="N3">
        <v>2</v>
      </c>
      <c r="Q3">
        <v>2</v>
      </c>
      <c r="R3">
        <v>3</v>
      </c>
      <c r="S3">
        <v>2</v>
      </c>
      <c r="T3">
        <v>4</v>
      </c>
      <c r="X3">
        <v>3</v>
      </c>
      <c r="Y3">
        <v>3</v>
      </c>
      <c r="Z3">
        <v>2</v>
      </c>
      <c r="AA3">
        <v>3</v>
      </c>
      <c r="AB3">
        <v>11</v>
      </c>
      <c r="AC3">
        <v>1</v>
      </c>
      <c r="AD3">
        <v>2</v>
      </c>
      <c r="AE3">
        <v>2</v>
      </c>
      <c r="AF3">
        <v>2000</v>
      </c>
      <c r="AG3" s="9">
        <v>1</v>
      </c>
      <c r="AH3">
        <v>4</v>
      </c>
      <c r="AI3">
        <v>1</v>
      </c>
      <c r="AK3">
        <v>6</v>
      </c>
      <c r="AL3">
        <v>6</v>
      </c>
      <c r="AM3">
        <v>6</v>
      </c>
      <c r="AN3">
        <v>5</v>
      </c>
      <c r="AO3">
        <v>23</v>
      </c>
      <c r="AP3">
        <v>0</v>
      </c>
      <c r="AQ3">
        <v>6</v>
      </c>
      <c r="AR3">
        <v>6</v>
      </c>
      <c r="AS3">
        <v>6</v>
      </c>
      <c r="AT3">
        <v>5</v>
      </c>
      <c r="AU3">
        <v>19</v>
      </c>
      <c r="AV3">
        <v>0</v>
      </c>
      <c r="AW3" t="s">
        <v>110</v>
      </c>
      <c r="AX3" s="5">
        <v>0</v>
      </c>
      <c r="AY3" s="5"/>
      <c r="AZ3" s="5"/>
      <c r="BA3" s="5">
        <v>0</v>
      </c>
      <c r="BB3" s="4"/>
      <c r="BC3" s="4">
        <v>0</v>
      </c>
      <c r="BD3" s="4">
        <v>0</v>
      </c>
      <c r="BE3" s="4"/>
      <c r="BF3" s="9">
        <v>4</v>
      </c>
      <c r="BJ3" t="s">
        <v>276</v>
      </c>
      <c r="BK3">
        <v>21</v>
      </c>
      <c r="BL3" t="s">
        <v>210</v>
      </c>
    </row>
    <row r="4" spans="1:65" x14ac:dyDescent="0.35">
      <c r="B4">
        <v>100</v>
      </c>
      <c r="C4">
        <v>611</v>
      </c>
      <c r="D4">
        <v>1</v>
      </c>
      <c r="F4">
        <v>1</v>
      </c>
      <c r="G4">
        <v>3</v>
      </c>
      <c r="H4">
        <v>2</v>
      </c>
      <c r="K4">
        <v>2</v>
      </c>
      <c r="L4">
        <v>1</v>
      </c>
      <c r="Q4">
        <v>2</v>
      </c>
      <c r="R4">
        <v>2</v>
      </c>
      <c r="S4">
        <v>4</v>
      </c>
      <c r="T4">
        <v>5</v>
      </c>
      <c r="X4">
        <v>5</v>
      </c>
      <c r="Y4">
        <v>3</v>
      </c>
      <c r="Z4">
        <v>3</v>
      </c>
      <c r="AA4">
        <v>5</v>
      </c>
      <c r="AB4">
        <v>16</v>
      </c>
      <c r="AC4">
        <v>0</v>
      </c>
      <c r="AD4">
        <v>2</v>
      </c>
      <c r="AE4">
        <v>4</v>
      </c>
      <c r="AF4">
        <v>1200</v>
      </c>
      <c r="AG4" s="8">
        <v>0</v>
      </c>
      <c r="AH4">
        <v>6</v>
      </c>
      <c r="AI4">
        <v>0</v>
      </c>
      <c r="AK4">
        <v>5</v>
      </c>
      <c r="AL4">
        <v>4</v>
      </c>
      <c r="AM4">
        <v>5</v>
      </c>
      <c r="AN4">
        <v>4</v>
      </c>
      <c r="AO4">
        <v>18</v>
      </c>
      <c r="AP4">
        <v>0</v>
      </c>
      <c r="AQ4">
        <v>6</v>
      </c>
      <c r="AR4">
        <v>3</v>
      </c>
      <c r="AS4">
        <v>3</v>
      </c>
      <c r="AT4">
        <v>4</v>
      </c>
      <c r="AU4">
        <v>12</v>
      </c>
      <c r="AV4">
        <v>1</v>
      </c>
      <c r="AW4" t="s">
        <v>131</v>
      </c>
      <c r="AX4" s="5">
        <v>0</v>
      </c>
      <c r="AY4" s="5">
        <v>0</v>
      </c>
      <c r="AZ4" s="5"/>
      <c r="BA4" s="5">
        <v>0</v>
      </c>
      <c r="BB4" s="4"/>
      <c r="BC4" s="4"/>
      <c r="BD4" s="4">
        <v>0</v>
      </c>
      <c r="BE4" s="4"/>
      <c r="BF4" s="9">
        <v>4</v>
      </c>
      <c r="BJ4" t="s">
        <v>276</v>
      </c>
      <c r="BK4">
        <v>23</v>
      </c>
      <c r="BL4" t="s">
        <v>211</v>
      </c>
      <c r="BM4" t="s">
        <v>247</v>
      </c>
    </row>
    <row r="5" spans="1:65" x14ac:dyDescent="0.35">
      <c r="B5">
        <v>100</v>
      </c>
      <c r="C5">
        <v>590</v>
      </c>
      <c r="D5">
        <v>1</v>
      </c>
      <c r="F5">
        <v>1</v>
      </c>
      <c r="G5">
        <v>4</v>
      </c>
      <c r="H5">
        <v>2</v>
      </c>
      <c r="K5">
        <v>2</v>
      </c>
      <c r="L5">
        <v>2</v>
      </c>
      <c r="O5">
        <v>3</v>
      </c>
      <c r="P5">
        <v>3</v>
      </c>
      <c r="S5">
        <v>2</v>
      </c>
      <c r="T5">
        <v>2</v>
      </c>
      <c r="X5">
        <v>6</v>
      </c>
      <c r="Y5">
        <v>4</v>
      </c>
      <c r="Z5">
        <v>6</v>
      </c>
      <c r="AA5">
        <v>6</v>
      </c>
      <c r="AB5">
        <v>22</v>
      </c>
      <c r="AC5">
        <v>0</v>
      </c>
      <c r="AD5">
        <v>2</v>
      </c>
      <c r="AE5">
        <v>5</v>
      </c>
      <c r="AF5" t="s">
        <v>68</v>
      </c>
      <c r="AG5" s="8">
        <v>0</v>
      </c>
      <c r="AH5">
        <v>7</v>
      </c>
      <c r="AI5">
        <v>0</v>
      </c>
      <c r="AK5">
        <v>4</v>
      </c>
      <c r="AL5">
        <v>5</v>
      </c>
      <c r="AM5">
        <v>5</v>
      </c>
      <c r="AN5">
        <v>4</v>
      </c>
      <c r="AO5">
        <v>18</v>
      </c>
      <c r="AP5">
        <v>0</v>
      </c>
      <c r="AQ5">
        <v>5</v>
      </c>
      <c r="AR5">
        <v>2</v>
      </c>
      <c r="AS5">
        <v>6</v>
      </c>
      <c r="AT5">
        <v>5</v>
      </c>
      <c r="AU5">
        <v>16</v>
      </c>
      <c r="AV5">
        <v>0</v>
      </c>
      <c r="AW5" t="s">
        <v>132</v>
      </c>
      <c r="AX5" s="5">
        <v>0</v>
      </c>
      <c r="AY5" s="5">
        <v>0</v>
      </c>
      <c r="AZ5" s="5">
        <v>0</v>
      </c>
      <c r="BA5" s="5">
        <v>1</v>
      </c>
      <c r="BB5" s="4"/>
      <c r="BC5" s="4"/>
      <c r="BD5" s="4"/>
      <c r="BE5" s="4"/>
      <c r="BF5" s="9">
        <v>4</v>
      </c>
      <c r="BJ5" t="s">
        <v>277</v>
      </c>
      <c r="BK5">
        <v>28</v>
      </c>
      <c r="BL5" t="s">
        <v>214</v>
      </c>
    </row>
    <row r="6" spans="1:65" x14ac:dyDescent="0.35">
      <c r="B6">
        <v>100</v>
      </c>
      <c r="C6">
        <v>1192</v>
      </c>
      <c r="D6">
        <v>1</v>
      </c>
      <c r="F6">
        <v>1</v>
      </c>
      <c r="I6">
        <v>6</v>
      </c>
      <c r="J6">
        <v>6</v>
      </c>
      <c r="M6">
        <v>6</v>
      </c>
      <c r="N6">
        <v>5</v>
      </c>
      <c r="Q6">
        <v>5</v>
      </c>
      <c r="R6">
        <v>6</v>
      </c>
      <c r="U6">
        <v>4</v>
      </c>
      <c r="V6">
        <v>4</v>
      </c>
      <c r="X6">
        <v>5</v>
      </c>
      <c r="Y6">
        <v>5</v>
      </c>
      <c r="Z6">
        <v>4</v>
      </c>
      <c r="AA6">
        <v>5</v>
      </c>
      <c r="AB6">
        <v>19</v>
      </c>
      <c r="AC6">
        <v>0</v>
      </c>
      <c r="AD6">
        <v>2</v>
      </c>
      <c r="AE6">
        <v>4</v>
      </c>
      <c r="AF6">
        <v>2300</v>
      </c>
      <c r="AG6" s="9">
        <v>1</v>
      </c>
      <c r="AH6">
        <v>6</v>
      </c>
      <c r="AI6">
        <v>1</v>
      </c>
      <c r="AK6">
        <v>4</v>
      </c>
      <c r="AL6">
        <v>4</v>
      </c>
      <c r="AM6">
        <v>6</v>
      </c>
      <c r="AN6">
        <v>4</v>
      </c>
      <c r="AO6">
        <v>18</v>
      </c>
      <c r="AP6">
        <v>0</v>
      </c>
      <c r="AQ6">
        <v>6</v>
      </c>
      <c r="AR6">
        <v>3</v>
      </c>
      <c r="AS6">
        <v>4</v>
      </c>
      <c r="AT6">
        <v>4</v>
      </c>
      <c r="AU6">
        <v>13</v>
      </c>
      <c r="AV6">
        <v>1</v>
      </c>
      <c r="AW6" t="s">
        <v>133</v>
      </c>
      <c r="AX6" s="5"/>
      <c r="AY6" s="5"/>
      <c r="AZ6" s="5"/>
      <c r="BA6" s="5"/>
      <c r="BB6" s="4">
        <v>0</v>
      </c>
      <c r="BC6" s="4">
        <v>0</v>
      </c>
      <c r="BD6" s="4">
        <v>0</v>
      </c>
      <c r="BE6" s="4">
        <v>1</v>
      </c>
      <c r="BF6" s="9">
        <v>4</v>
      </c>
      <c r="BJ6" t="s">
        <v>276</v>
      </c>
      <c r="BK6">
        <v>24</v>
      </c>
      <c r="BL6" t="s">
        <v>209</v>
      </c>
      <c r="BM6" t="s">
        <v>248</v>
      </c>
    </row>
    <row r="7" spans="1:65" x14ac:dyDescent="0.35">
      <c r="B7">
        <v>100</v>
      </c>
      <c r="C7">
        <v>75279</v>
      </c>
      <c r="D7">
        <v>1</v>
      </c>
      <c r="F7">
        <v>1</v>
      </c>
      <c r="I7">
        <v>3</v>
      </c>
      <c r="J7">
        <v>5</v>
      </c>
      <c r="K7">
        <v>2</v>
      </c>
      <c r="L7">
        <v>3</v>
      </c>
      <c r="O7">
        <v>2</v>
      </c>
      <c r="P7">
        <v>3</v>
      </c>
      <c r="S7">
        <v>5</v>
      </c>
      <c r="T7">
        <v>5</v>
      </c>
      <c r="X7">
        <v>3</v>
      </c>
      <c r="Y7">
        <v>6</v>
      </c>
      <c r="Z7">
        <v>5</v>
      </c>
      <c r="AA7">
        <v>5</v>
      </c>
      <c r="AB7">
        <v>19</v>
      </c>
      <c r="AC7">
        <v>0</v>
      </c>
      <c r="AD7">
        <v>3</v>
      </c>
      <c r="AE7">
        <v>2</v>
      </c>
      <c r="AF7">
        <v>2500</v>
      </c>
      <c r="AG7" s="9">
        <v>1</v>
      </c>
      <c r="AH7">
        <v>5</v>
      </c>
      <c r="AI7">
        <v>1</v>
      </c>
      <c r="AK7">
        <v>3</v>
      </c>
      <c r="AL7">
        <v>3</v>
      </c>
      <c r="AM7">
        <v>5</v>
      </c>
      <c r="AN7">
        <v>5</v>
      </c>
      <c r="AO7">
        <v>16</v>
      </c>
      <c r="AP7">
        <v>0</v>
      </c>
      <c r="AQ7">
        <v>7</v>
      </c>
      <c r="AR7">
        <v>6</v>
      </c>
      <c r="AS7">
        <v>5</v>
      </c>
      <c r="AT7">
        <v>5</v>
      </c>
      <c r="AU7">
        <v>17</v>
      </c>
      <c r="AV7">
        <v>0</v>
      </c>
      <c r="AW7" t="s">
        <v>134</v>
      </c>
      <c r="AX7" s="5"/>
      <c r="AY7" s="5">
        <v>0</v>
      </c>
      <c r="AZ7" s="5">
        <v>0</v>
      </c>
      <c r="BA7" s="5">
        <v>1</v>
      </c>
      <c r="BB7" s="4">
        <v>1</v>
      </c>
      <c r="BC7" s="4"/>
      <c r="BD7" s="4"/>
      <c r="BE7" s="4"/>
      <c r="BF7" s="9">
        <v>4</v>
      </c>
      <c r="BJ7" t="s">
        <v>276</v>
      </c>
      <c r="BK7">
        <v>23</v>
      </c>
      <c r="BL7" t="s">
        <v>209</v>
      </c>
      <c r="BM7" t="s">
        <v>249</v>
      </c>
    </row>
    <row r="8" spans="1:65" x14ac:dyDescent="0.35">
      <c r="B8">
        <v>100</v>
      </c>
      <c r="C8">
        <v>338</v>
      </c>
      <c r="D8">
        <v>1</v>
      </c>
      <c r="F8">
        <v>1</v>
      </c>
      <c r="G8">
        <v>2</v>
      </c>
      <c r="H8">
        <v>2</v>
      </c>
      <c r="M8">
        <v>3</v>
      </c>
      <c r="N8">
        <v>2</v>
      </c>
      <c r="Q8">
        <v>1</v>
      </c>
      <c r="R8">
        <v>1</v>
      </c>
      <c r="S8">
        <v>5</v>
      </c>
      <c r="T8">
        <v>5</v>
      </c>
      <c r="X8">
        <v>2</v>
      </c>
      <c r="Y8">
        <v>6</v>
      </c>
      <c r="Z8">
        <v>6</v>
      </c>
      <c r="AA8">
        <v>5</v>
      </c>
      <c r="AB8">
        <v>19</v>
      </c>
      <c r="AC8">
        <v>0</v>
      </c>
      <c r="AD8">
        <v>2</v>
      </c>
      <c r="AE8">
        <v>2</v>
      </c>
      <c r="AF8">
        <v>2500</v>
      </c>
      <c r="AG8" s="9">
        <v>1</v>
      </c>
      <c r="AH8">
        <v>4</v>
      </c>
      <c r="AI8">
        <v>1</v>
      </c>
      <c r="AK8">
        <v>6</v>
      </c>
      <c r="AL8">
        <v>6</v>
      </c>
      <c r="AM8">
        <v>6</v>
      </c>
      <c r="AN8">
        <v>6</v>
      </c>
      <c r="AO8">
        <v>24</v>
      </c>
      <c r="AP8">
        <v>0</v>
      </c>
      <c r="AQ8">
        <v>5</v>
      </c>
      <c r="AR8">
        <v>6</v>
      </c>
      <c r="AS8">
        <v>6</v>
      </c>
      <c r="AT8">
        <v>6</v>
      </c>
      <c r="AU8">
        <v>21</v>
      </c>
      <c r="AV8">
        <v>0</v>
      </c>
      <c r="AX8" s="5">
        <v>0</v>
      </c>
      <c r="AY8" s="5"/>
      <c r="AZ8" s="5"/>
      <c r="BA8" s="5">
        <v>0</v>
      </c>
      <c r="BB8" s="4"/>
      <c r="BC8" s="4">
        <v>0</v>
      </c>
      <c r="BD8" s="4">
        <v>0</v>
      </c>
      <c r="BE8" s="4"/>
      <c r="BF8" s="9">
        <v>4</v>
      </c>
      <c r="BJ8" t="s">
        <v>276</v>
      </c>
      <c r="BK8">
        <v>19</v>
      </c>
      <c r="BL8" t="s">
        <v>209</v>
      </c>
      <c r="BM8" t="s">
        <v>250</v>
      </c>
    </row>
    <row r="9" spans="1:65" x14ac:dyDescent="0.35">
      <c r="B9">
        <v>100</v>
      </c>
      <c r="C9">
        <v>858</v>
      </c>
      <c r="D9">
        <v>1</v>
      </c>
      <c r="F9">
        <v>1</v>
      </c>
      <c r="G9">
        <v>2</v>
      </c>
      <c r="H9">
        <v>1</v>
      </c>
      <c r="M9">
        <v>5</v>
      </c>
      <c r="N9">
        <v>4</v>
      </c>
      <c r="Q9">
        <v>2</v>
      </c>
      <c r="R9">
        <v>1</v>
      </c>
      <c r="U9">
        <v>7</v>
      </c>
      <c r="V9">
        <v>7</v>
      </c>
      <c r="X9">
        <v>3</v>
      </c>
      <c r="Y9">
        <v>3</v>
      </c>
      <c r="Z9">
        <v>4</v>
      </c>
      <c r="AA9">
        <v>4</v>
      </c>
      <c r="AB9">
        <v>14</v>
      </c>
      <c r="AC9">
        <v>1</v>
      </c>
      <c r="AD9">
        <v>2</v>
      </c>
      <c r="AE9">
        <v>3</v>
      </c>
      <c r="AF9">
        <v>2000</v>
      </c>
      <c r="AG9" s="9">
        <v>1</v>
      </c>
      <c r="AH9">
        <v>5</v>
      </c>
      <c r="AI9">
        <v>1</v>
      </c>
      <c r="AK9">
        <v>4</v>
      </c>
      <c r="AL9">
        <v>4</v>
      </c>
      <c r="AM9">
        <v>4</v>
      </c>
      <c r="AN9">
        <v>4</v>
      </c>
      <c r="AO9">
        <v>16</v>
      </c>
      <c r="AP9">
        <v>0</v>
      </c>
      <c r="AQ9">
        <v>5</v>
      </c>
      <c r="AR9">
        <v>4</v>
      </c>
      <c r="AS9">
        <v>3</v>
      </c>
      <c r="AT9">
        <v>3</v>
      </c>
      <c r="AU9">
        <v>13</v>
      </c>
      <c r="AV9">
        <v>1</v>
      </c>
      <c r="AX9" s="5">
        <v>0</v>
      </c>
      <c r="AY9" s="5"/>
      <c r="AZ9" s="5"/>
      <c r="BA9" s="5"/>
      <c r="BB9" s="4"/>
      <c r="BC9" s="4">
        <v>0</v>
      </c>
      <c r="BD9" s="4">
        <v>0</v>
      </c>
      <c r="BE9" s="4">
        <v>0</v>
      </c>
      <c r="BF9" s="9">
        <v>4</v>
      </c>
      <c r="BJ9" t="s">
        <v>277</v>
      </c>
      <c r="BK9">
        <v>23</v>
      </c>
      <c r="BL9" t="s">
        <v>222</v>
      </c>
    </row>
    <row r="10" spans="1:65" x14ac:dyDescent="0.35">
      <c r="B10">
        <v>100</v>
      </c>
      <c r="C10">
        <v>3012</v>
      </c>
      <c r="D10">
        <v>1</v>
      </c>
      <c r="F10">
        <v>1</v>
      </c>
      <c r="G10">
        <v>4</v>
      </c>
      <c r="H10">
        <v>4</v>
      </c>
      <c r="K10">
        <v>4</v>
      </c>
      <c r="L10">
        <v>4</v>
      </c>
      <c r="O10">
        <v>2</v>
      </c>
      <c r="P10">
        <v>2</v>
      </c>
      <c r="S10">
        <v>2</v>
      </c>
      <c r="T10">
        <v>2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>
        <v>1</v>
      </c>
      <c r="AE10">
        <v>1</v>
      </c>
      <c r="AF10">
        <v>1400</v>
      </c>
      <c r="AG10" s="8">
        <v>0</v>
      </c>
      <c r="AH10">
        <v>2</v>
      </c>
      <c r="AI10">
        <v>0</v>
      </c>
      <c r="AK10">
        <v>5</v>
      </c>
      <c r="AL10">
        <v>5</v>
      </c>
      <c r="AM10">
        <v>7</v>
      </c>
      <c r="AN10">
        <v>7</v>
      </c>
      <c r="AO10">
        <v>24</v>
      </c>
      <c r="AP10">
        <v>0</v>
      </c>
      <c r="AQ10">
        <v>5</v>
      </c>
      <c r="AR10">
        <v>5</v>
      </c>
      <c r="AS10">
        <v>7</v>
      </c>
      <c r="AT10">
        <v>7</v>
      </c>
      <c r="AU10">
        <v>22</v>
      </c>
      <c r="AV10">
        <v>0</v>
      </c>
      <c r="AW10" t="s">
        <v>138</v>
      </c>
      <c r="AX10" s="5">
        <v>0</v>
      </c>
      <c r="AY10" s="5">
        <v>0</v>
      </c>
      <c r="AZ10" s="5">
        <v>0</v>
      </c>
      <c r="BA10" s="5">
        <v>0</v>
      </c>
      <c r="BB10" s="4"/>
      <c r="BC10" s="4"/>
      <c r="BD10" s="4"/>
      <c r="BE10" s="4"/>
      <c r="BF10" s="9">
        <v>4</v>
      </c>
      <c r="BJ10" t="s">
        <v>277</v>
      </c>
      <c r="BK10">
        <v>25</v>
      </c>
      <c r="BL10" t="s">
        <v>223</v>
      </c>
    </row>
    <row r="11" spans="1:65" x14ac:dyDescent="0.35">
      <c r="B11">
        <v>100</v>
      </c>
      <c r="C11">
        <v>358</v>
      </c>
      <c r="D11">
        <v>1</v>
      </c>
      <c r="F11">
        <v>1</v>
      </c>
      <c r="I11">
        <v>5</v>
      </c>
      <c r="J11">
        <v>4</v>
      </c>
      <c r="M11">
        <v>5</v>
      </c>
      <c r="N11">
        <v>5</v>
      </c>
      <c r="O11">
        <v>7</v>
      </c>
      <c r="P11">
        <v>7</v>
      </c>
      <c r="U11">
        <v>7</v>
      </c>
      <c r="V11">
        <v>7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>
        <v>1</v>
      </c>
      <c r="AE11">
        <v>1</v>
      </c>
      <c r="AF11">
        <v>2000</v>
      </c>
      <c r="AG11">
        <v>1</v>
      </c>
      <c r="AH11">
        <v>2</v>
      </c>
      <c r="AI11">
        <v>1</v>
      </c>
      <c r="AK11">
        <v>5</v>
      </c>
      <c r="AL11">
        <v>6</v>
      </c>
      <c r="AM11">
        <v>6</v>
      </c>
      <c r="AN11">
        <v>6</v>
      </c>
      <c r="AO11">
        <v>23</v>
      </c>
      <c r="AP11">
        <v>0</v>
      </c>
      <c r="AQ11">
        <v>6</v>
      </c>
      <c r="AR11">
        <v>6</v>
      </c>
      <c r="AS11">
        <v>6</v>
      </c>
      <c r="AT11">
        <v>6</v>
      </c>
      <c r="AU11">
        <v>20</v>
      </c>
      <c r="AV11">
        <v>0</v>
      </c>
      <c r="AX11" s="5"/>
      <c r="AY11" s="5"/>
      <c r="AZ11" s="5">
        <v>0</v>
      </c>
      <c r="BA11" s="5"/>
      <c r="BB11" s="4">
        <v>0</v>
      </c>
      <c r="BC11" s="4">
        <v>0</v>
      </c>
      <c r="BD11" s="4"/>
      <c r="BE11" s="4">
        <v>0</v>
      </c>
      <c r="BF11" s="9">
        <v>4</v>
      </c>
      <c r="BJ11" t="s">
        <v>277</v>
      </c>
      <c r="BK11">
        <v>26</v>
      </c>
      <c r="BL11" t="s">
        <v>223</v>
      </c>
    </row>
    <row r="12" spans="1:65" x14ac:dyDescent="0.35">
      <c r="B12">
        <v>100</v>
      </c>
      <c r="C12">
        <v>281</v>
      </c>
      <c r="D12">
        <v>1</v>
      </c>
      <c r="F12">
        <v>1</v>
      </c>
      <c r="I12">
        <v>6</v>
      </c>
      <c r="J12">
        <v>5</v>
      </c>
      <c r="K12">
        <v>1</v>
      </c>
      <c r="L12">
        <v>1</v>
      </c>
      <c r="O12">
        <v>4</v>
      </c>
      <c r="P12">
        <v>3</v>
      </c>
      <c r="S12">
        <v>5</v>
      </c>
      <c r="T12">
        <v>4</v>
      </c>
      <c r="X12">
        <v>2</v>
      </c>
      <c r="Y12">
        <v>1</v>
      </c>
      <c r="Z12">
        <v>2</v>
      </c>
      <c r="AA12">
        <v>3</v>
      </c>
      <c r="AB12">
        <v>8</v>
      </c>
      <c r="AC12">
        <v>1</v>
      </c>
      <c r="AD12">
        <v>5</v>
      </c>
      <c r="AE12">
        <v>2</v>
      </c>
      <c r="AF12" t="s">
        <v>71</v>
      </c>
      <c r="AG12" s="9">
        <v>1</v>
      </c>
      <c r="AH12">
        <v>7</v>
      </c>
      <c r="AI12">
        <v>1</v>
      </c>
      <c r="AK12">
        <v>3</v>
      </c>
      <c r="AL12">
        <v>6</v>
      </c>
      <c r="AM12">
        <v>5</v>
      </c>
      <c r="AN12">
        <v>4</v>
      </c>
      <c r="AO12">
        <v>18</v>
      </c>
      <c r="AP12">
        <v>0</v>
      </c>
      <c r="AQ12">
        <v>6</v>
      </c>
      <c r="AR12">
        <v>5</v>
      </c>
      <c r="AS12">
        <v>2</v>
      </c>
      <c r="AT12">
        <v>2</v>
      </c>
      <c r="AU12">
        <v>11</v>
      </c>
      <c r="AV12">
        <v>1</v>
      </c>
      <c r="AW12" t="s">
        <v>144</v>
      </c>
      <c r="AX12" s="5"/>
      <c r="AY12" s="5">
        <v>0</v>
      </c>
      <c r="AZ12" s="5">
        <v>0</v>
      </c>
      <c r="BA12" s="5">
        <v>0</v>
      </c>
      <c r="BB12" s="4">
        <v>0</v>
      </c>
      <c r="BC12" s="4"/>
      <c r="BD12" s="4"/>
      <c r="BE12" s="4"/>
      <c r="BF12" s="9">
        <v>4</v>
      </c>
      <c r="BJ12" t="s">
        <v>276</v>
      </c>
      <c r="BK12">
        <v>21</v>
      </c>
      <c r="BL12" t="s">
        <v>209</v>
      </c>
      <c r="BM12" t="s">
        <v>253</v>
      </c>
    </row>
    <row r="13" spans="1:65" x14ac:dyDescent="0.35">
      <c r="B13">
        <v>100</v>
      </c>
      <c r="C13">
        <v>1164</v>
      </c>
      <c r="D13">
        <v>1</v>
      </c>
      <c r="F13">
        <v>1</v>
      </c>
      <c r="G13">
        <v>4</v>
      </c>
      <c r="H13">
        <v>2</v>
      </c>
      <c r="M13">
        <v>6</v>
      </c>
      <c r="N13">
        <v>6</v>
      </c>
      <c r="Q13">
        <v>3</v>
      </c>
      <c r="R13">
        <v>2</v>
      </c>
      <c r="U13">
        <v>3</v>
      </c>
      <c r="V13">
        <v>2</v>
      </c>
      <c r="X13">
        <v>3</v>
      </c>
      <c r="Y13">
        <v>5</v>
      </c>
      <c r="Z13">
        <v>6</v>
      </c>
      <c r="AA13">
        <v>6</v>
      </c>
      <c r="AB13">
        <v>20</v>
      </c>
      <c r="AC13">
        <v>0</v>
      </c>
      <c r="AD13">
        <v>4</v>
      </c>
      <c r="AE13">
        <v>4</v>
      </c>
      <c r="AF13">
        <v>1800</v>
      </c>
      <c r="AG13">
        <v>1</v>
      </c>
      <c r="AH13">
        <v>8</v>
      </c>
      <c r="AI13">
        <v>0</v>
      </c>
      <c r="AK13">
        <v>5</v>
      </c>
      <c r="AL13">
        <v>4</v>
      </c>
      <c r="AM13">
        <v>4</v>
      </c>
      <c r="AN13">
        <v>5</v>
      </c>
      <c r="AO13">
        <v>18</v>
      </c>
      <c r="AP13">
        <v>0</v>
      </c>
      <c r="AQ13">
        <v>7</v>
      </c>
      <c r="AR13">
        <v>3</v>
      </c>
      <c r="AS13">
        <v>5</v>
      </c>
      <c r="AT13">
        <v>6</v>
      </c>
      <c r="AU13">
        <v>15</v>
      </c>
      <c r="AV13">
        <v>1</v>
      </c>
      <c r="AW13" t="s">
        <v>157</v>
      </c>
      <c r="AX13" s="5">
        <v>0</v>
      </c>
      <c r="AY13" s="5"/>
      <c r="AZ13" s="5"/>
      <c r="BA13" s="5"/>
      <c r="BB13" s="4"/>
      <c r="BC13" s="4">
        <v>0</v>
      </c>
      <c r="BD13" s="4">
        <v>0</v>
      </c>
      <c r="BE13" s="4">
        <v>0</v>
      </c>
      <c r="BF13" s="9">
        <v>4</v>
      </c>
      <c r="BJ13" t="s">
        <v>277</v>
      </c>
      <c r="BK13">
        <v>23</v>
      </c>
      <c r="BL13" t="s">
        <v>209</v>
      </c>
    </row>
    <row r="14" spans="1:65" x14ac:dyDescent="0.35">
      <c r="B14">
        <v>100</v>
      </c>
      <c r="C14">
        <v>4447</v>
      </c>
      <c r="D14">
        <v>1</v>
      </c>
      <c r="F14">
        <v>1</v>
      </c>
      <c r="I14">
        <v>3</v>
      </c>
      <c r="J14">
        <v>2</v>
      </c>
      <c r="M14">
        <v>5</v>
      </c>
      <c r="N14">
        <v>4</v>
      </c>
      <c r="Q14">
        <v>4</v>
      </c>
      <c r="R14">
        <v>3</v>
      </c>
      <c r="U14">
        <v>3</v>
      </c>
      <c r="V14">
        <v>3</v>
      </c>
      <c r="X14">
        <v>2</v>
      </c>
      <c r="Y14">
        <v>4</v>
      </c>
      <c r="Z14">
        <v>2</v>
      </c>
      <c r="AA14">
        <v>3</v>
      </c>
      <c r="AB14">
        <v>11</v>
      </c>
      <c r="AC14">
        <v>1</v>
      </c>
      <c r="AD14">
        <v>3</v>
      </c>
      <c r="AE14">
        <v>5</v>
      </c>
      <c r="AF14">
        <v>2500</v>
      </c>
      <c r="AG14">
        <v>1</v>
      </c>
      <c r="AH14">
        <v>8</v>
      </c>
      <c r="AI14">
        <v>0</v>
      </c>
      <c r="AK14">
        <v>6</v>
      </c>
      <c r="AL14">
        <v>5</v>
      </c>
      <c r="AM14">
        <v>6</v>
      </c>
      <c r="AN14">
        <v>5</v>
      </c>
      <c r="AO14">
        <v>22</v>
      </c>
      <c r="AP14">
        <v>0</v>
      </c>
      <c r="AQ14">
        <v>7</v>
      </c>
      <c r="AR14">
        <v>2</v>
      </c>
      <c r="AS14">
        <v>6</v>
      </c>
      <c r="AT14">
        <v>4</v>
      </c>
      <c r="AU14">
        <v>13</v>
      </c>
      <c r="AV14">
        <v>1</v>
      </c>
      <c r="AW14" t="s">
        <v>159</v>
      </c>
      <c r="AX14" s="5"/>
      <c r="AY14" s="5"/>
      <c r="AZ14" s="5"/>
      <c r="BA14" s="5"/>
      <c r="BB14" s="4">
        <v>0</v>
      </c>
      <c r="BC14" s="4">
        <v>0</v>
      </c>
      <c r="BD14" s="4">
        <v>1</v>
      </c>
      <c r="BE14" s="4">
        <v>1</v>
      </c>
      <c r="BF14" s="9">
        <v>4</v>
      </c>
      <c r="BJ14" t="s">
        <v>276</v>
      </c>
      <c r="BK14">
        <v>23</v>
      </c>
      <c r="BL14" t="s">
        <v>209</v>
      </c>
    </row>
    <row r="15" spans="1:65" x14ac:dyDescent="0.35">
      <c r="B15">
        <v>100</v>
      </c>
      <c r="C15">
        <v>530</v>
      </c>
      <c r="D15">
        <v>1</v>
      </c>
      <c r="F15">
        <v>1</v>
      </c>
      <c r="G15">
        <v>1</v>
      </c>
      <c r="H15">
        <v>1</v>
      </c>
      <c r="K15">
        <v>3</v>
      </c>
      <c r="L15">
        <v>3</v>
      </c>
      <c r="Q15">
        <v>3</v>
      </c>
      <c r="R15">
        <v>3</v>
      </c>
      <c r="S15">
        <v>5</v>
      </c>
      <c r="T15">
        <v>6</v>
      </c>
      <c r="X15">
        <v>7</v>
      </c>
      <c r="Y15">
        <v>6</v>
      </c>
      <c r="Z15">
        <v>6</v>
      </c>
      <c r="AA15">
        <v>6</v>
      </c>
      <c r="AB15">
        <v>25</v>
      </c>
      <c r="AC15">
        <v>0</v>
      </c>
      <c r="AD15">
        <v>3</v>
      </c>
      <c r="AE15">
        <v>5</v>
      </c>
      <c r="AF15">
        <v>2500</v>
      </c>
      <c r="AG15" s="9">
        <v>1</v>
      </c>
      <c r="AH15">
        <v>8</v>
      </c>
      <c r="AI15">
        <v>0</v>
      </c>
      <c r="AK15">
        <v>6</v>
      </c>
      <c r="AL15">
        <v>6</v>
      </c>
      <c r="AM15">
        <v>6</v>
      </c>
      <c r="AN15">
        <v>6</v>
      </c>
      <c r="AO15">
        <v>24</v>
      </c>
      <c r="AP15">
        <v>0</v>
      </c>
      <c r="AQ15">
        <v>4</v>
      </c>
      <c r="AR15">
        <v>5</v>
      </c>
      <c r="AS15">
        <v>3</v>
      </c>
      <c r="AT15">
        <v>5</v>
      </c>
      <c r="AU15">
        <v>17</v>
      </c>
      <c r="AV15">
        <v>0</v>
      </c>
      <c r="AW15" t="s">
        <v>161</v>
      </c>
      <c r="AX15" s="5">
        <v>0</v>
      </c>
      <c r="AY15" s="5">
        <v>1</v>
      </c>
      <c r="AZ15" s="5"/>
      <c r="BA15" s="5">
        <v>0</v>
      </c>
      <c r="BB15" s="4"/>
      <c r="BC15" s="4"/>
      <c r="BD15" s="4">
        <v>0</v>
      </c>
      <c r="BE15" s="4"/>
      <c r="BF15" s="9">
        <v>4</v>
      </c>
      <c r="BJ15" t="s">
        <v>277</v>
      </c>
      <c r="BK15">
        <v>23</v>
      </c>
      <c r="BL15" t="s">
        <v>209</v>
      </c>
    </row>
    <row r="16" spans="1:65" x14ac:dyDescent="0.35">
      <c r="B16">
        <v>100</v>
      </c>
      <c r="C16">
        <v>592</v>
      </c>
      <c r="D16">
        <v>1</v>
      </c>
      <c r="F16">
        <v>1</v>
      </c>
      <c r="G16">
        <v>6</v>
      </c>
      <c r="H16">
        <v>3</v>
      </c>
      <c r="K16">
        <v>1</v>
      </c>
      <c r="L16">
        <v>1</v>
      </c>
      <c r="O16">
        <v>1</v>
      </c>
      <c r="P16">
        <v>1</v>
      </c>
      <c r="S16">
        <v>4</v>
      </c>
      <c r="T16">
        <v>3</v>
      </c>
      <c r="X16">
        <v>4</v>
      </c>
      <c r="Y16">
        <v>4</v>
      </c>
      <c r="Z16">
        <v>2</v>
      </c>
      <c r="AA16">
        <v>2</v>
      </c>
      <c r="AB16">
        <v>12</v>
      </c>
      <c r="AC16">
        <v>1</v>
      </c>
      <c r="AD16">
        <v>6</v>
      </c>
      <c r="AE16">
        <v>2</v>
      </c>
      <c r="AF16" t="s">
        <v>84</v>
      </c>
      <c r="AG16" s="8"/>
      <c r="AH16">
        <v>8</v>
      </c>
      <c r="AI16">
        <v>0</v>
      </c>
      <c r="AK16">
        <v>6</v>
      </c>
      <c r="AL16">
        <v>6</v>
      </c>
      <c r="AM16">
        <v>2</v>
      </c>
      <c r="AN16">
        <v>5</v>
      </c>
      <c r="AO16">
        <v>19</v>
      </c>
      <c r="AP16">
        <v>0</v>
      </c>
      <c r="AQ16">
        <v>1</v>
      </c>
      <c r="AR16">
        <v>7</v>
      </c>
      <c r="AS16">
        <v>7</v>
      </c>
      <c r="AT16">
        <v>7</v>
      </c>
      <c r="AU16">
        <v>28</v>
      </c>
      <c r="AV16">
        <v>0</v>
      </c>
      <c r="AW16" t="s">
        <v>75</v>
      </c>
      <c r="AX16" s="5">
        <v>0</v>
      </c>
      <c r="AY16" s="5">
        <v>0</v>
      </c>
      <c r="AZ16" s="5">
        <v>0</v>
      </c>
      <c r="BA16" s="5">
        <v>0</v>
      </c>
      <c r="BB16" s="4"/>
      <c r="BC16" s="4"/>
      <c r="BD16" s="4"/>
      <c r="BE16" s="4"/>
      <c r="BF16" s="9">
        <v>4</v>
      </c>
      <c r="BJ16" t="s">
        <v>277</v>
      </c>
      <c r="BK16">
        <v>55</v>
      </c>
      <c r="BL16" t="s">
        <v>213</v>
      </c>
      <c r="BM16" t="s">
        <v>261</v>
      </c>
    </row>
    <row r="17" spans="2:65" x14ac:dyDescent="0.35">
      <c r="B17">
        <v>100</v>
      </c>
      <c r="C17">
        <v>384</v>
      </c>
      <c r="D17">
        <v>1</v>
      </c>
      <c r="F17">
        <v>1</v>
      </c>
      <c r="I17">
        <v>7</v>
      </c>
      <c r="J17">
        <v>6</v>
      </c>
      <c r="M17">
        <v>7</v>
      </c>
      <c r="N17">
        <v>7</v>
      </c>
      <c r="O17">
        <v>2</v>
      </c>
      <c r="P17">
        <v>3</v>
      </c>
      <c r="U17">
        <v>6</v>
      </c>
      <c r="V17">
        <v>6</v>
      </c>
      <c r="X17">
        <v>1</v>
      </c>
      <c r="Y17">
        <v>1</v>
      </c>
      <c r="Z17">
        <v>5</v>
      </c>
      <c r="AA17">
        <v>6</v>
      </c>
      <c r="AB17">
        <v>13</v>
      </c>
      <c r="AC17">
        <v>1</v>
      </c>
      <c r="AD17">
        <v>2</v>
      </c>
      <c r="AE17">
        <v>2</v>
      </c>
      <c r="AF17">
        <v>2500</v>
      </c>
      <c r="AG17">
        <v>1</v>
      </c>
      <c r="AH17">
        <v>4</v>
      </c>
      <c r="AI17">
        <v>1</v>
      </c>
      <c r="AK17">
        <v>7</v>
      </c>
      <c r="AL17">
        <v>5</v>
      </c>
      <c r="AM17">
        <v>2</v>
      </c>
      <c r="AN17">
        <v>5</v>
      </c>
      <c r="AO17">
        <v>19</v>
      </c>
      <c r="AP17">
        <v>0</v>
      </c>
      <c r="AQ17">
        <v>5</v>
      </c>
      <c r="AR17">
        <v>2</v>
      </c>
      <c r="AS17">
        <v>6</v>
      </c>
      <c r="AT17">
        <v>3</v>
      </c>
      <c r="AU17">
        <v>14</v>
      </c>
      <c r="AV17">
        <v>1</v>
      </c>
      <c r="AW17" t="s">
        <v>130</v>
      </c>
      <c r="AX17" s="5"/>
      <c r="AY17" s="5"/>
      <c r="AZ17" s="5">
        <v>0</v>
      </c>
      <c r="BA17" s="5"/>
      <c r="BB17" s="4">
        <v>0</v>
      </c>
      <c r="BC17" s="4">
        <v>0</v>
      </c>
      <c r="BD17" s="4"/>
      <c r="BE17" s="4">
        <v>1</v>
      </c>
      <c r="BF17" s="9">
        <v>4</v>
      </c>
      <c r="BJ17" t="s">
        <v>276</v>
      </c>
      <c r="BK17">
        <v>24</v>
      </c>
      <c r="BL17" t="s">
        <v>209</v>
      </c>
    </row>
    <row r="18" spans="2:65" x14ac:dyDescent="0.35">
      <c r="B18">
        <v>100</v>
      </c>
      <c r="C18">
        <v>698</v>
      </c>
      <c r="D18">
        <v>1</v>
      </c>
      <c r="F18">
        <v>1</v>
      </c>
      <c r="I18">
        <v>6</v>
      </c>
      <c r="J18">
        <v>5</v>
      </c>
      <c r="K18">
        <v>6</v>
      </c>
      <c r="L18">
        <v>6</v>
      </c>
      <c r="O18">
        <v>2</v>
      </c>
      <c r="P18">
        <v>2</v>
      </c>
      <c r="S18">
        <v>3</v>
      </c>
      <c r="T18">
        <v>2</v>
      </c>
      <c r="X18">
        <v>6</v>
      </c>
      <c r="Y18">
        <v>6</v>
      </c>
      <c r="Z18">
        <v>5</v>
      </c>
      <c r="AA18">
        <v>4</v>
      </c>
      <c r="AB18">
        <v>21</v>
      </c>
      <c r="AC18">
        <v>0</v>
      </c>
      <c r="AD18">
        <v>2</v>
      </c>
      <c r="AE18">
        <v>2</v>
      </c>
      <c r="AF18">
        <v>2000</v>
      </c>
      <c r="AG18" s="9">
        <v>1</v>
      </c>
      <c r="AH18">
        <v>4</v>
      </c>
      <c r="AI18">
        <v>1</v>
      </c>
      <c r="AK18">
        <v>6</v>
      </c>
      <c r="AL18">
        <v>6</v>
      </c>
      <c r="AM18">
        <v>4</v>
      </c>
      <c r="AN18">
        <v>3</v>
      </c>
      <c r="AO18">
        <v>19</v>
      </c>
      <c r="AP18">
        <v>0</v>
      </c>
      <c r="AQ18">
        <v>6</v>
      </c>
      <c r="AR18">
        <v>2</v>
      </c>
      <c r="AS18">
        <v>2</v>
      </c>
      <c r="AT18">
        <v>2</v>
      </c>
      <c r="AU18">
        <v>8</v>
      </c>
      <c r="AV18">
        <v>1</v>
      </c>
      <c r="AW18" t="s">
        <v>171</v>
      </c>
      <c r="AX18" s="5"/>
      <c r="AY18" s="5">
        <v>0</v>
      </c>
      <c r="AZ18" s="5">
        <v>0</v>
      </c>
      <c r="BA18" s="5">
        <v>1</v>
      </c>
      <c r="BB18" s="4">
        <v>0</v>
      </c>
      <c r="BC18" s="4"/>
      <c r="BD18" s="4"/>
      <c r="BE18" s="4"/>
      <c r="BF18" s="9">
        <v>4</v>
      </c>
      <c r="BJ18" t="s">
        <v>276</v>
      </c>
      <c r="BK18">
        <v>21</v>
      </c>
      <c r="BL18" t="s">
        <v>209</v>
      </c>
      <c r="BM18" t="s">
        <v>266</v>
      </c>
    </row>
    <row r="19" spans="2:65" x14ac:dyDescent="0.35">
      <c r="B19">
        <v>100</v>
      </c>
      <c r="C19">
        <v>292</v>
      </c>
      <c r="D19">
        <v>1</v>
      </c>
      <c r="F19">
        <v>1</v>
      </c>
      <c r="I19">
        <v>4</v>
      </c>
      <c r="J19">
        <v>2</v>
      </c>
      <c r="M19">
        <v>5</v>
      </c>
      <c r="N19">
        <v>5</v>
      </c>
      <c r="Q19">
        <v>2</v>
      </c>
      <c r="R19">
        <v>1</v>
      </c>
      <c r="S19">
        <v>2</v>
      </c>
      <c r="T19">
        <v>3</v>
      </c>
      <c r="X19">
        <v>2</v>
      </c>
      <c r="Y19">
        <v>3</v>
      </c>
      <c r="Z19">
        <v>4</v>
      </c>
      <c r="AA19">
        <v>3</v>
      </c>
      <c r="AB19">
        <v>12</v>
      </c>
      <c r="AC19">
        <v>1</v>
      </c>
      <c r="AD19">
        <v>3</v>
      </c>
      <c r="AE19">
        <v>2</v>
      </c>
      <c r="AF19">
        <v>2500</v>
      </c>
      <c r="AG19">
        <v>1</v>
      </c>
      <c r="AH19">
        <v>5</v>
      </c>
      <c r="AI19">
        <v>1</v>
      </c>
      <c r="AK19">
        <v>2</v>
      </c>
      <c r="AL19">
        <v>6</v>
      </c>
      <c r="AM19">
        <v>6</v>
      </c>
      <c r="AN19">
        <v>6</v>
      </c>
      <c r="AO19">
        <v>20</v>
      </c>
      <c r="AP19">
        <v>0</v>
      </c>
      <c r="AQ19">
        <v>2</v>
      </c>
      <c r="AR19">
        <v>6</v>
      </c>
      <c r="AS19">
        <v>6</v>
      </c>
      <c r="AT19">
        <v>6</v>
      </c>
      <c r="AU19">
        <v>24</v>
      </c>
      <c r="AV19">
        <v>0</v>
      </c>
      <c r="AW19" t="s">
        <v>178</v>
      </c>
      <c r="AX19" s="5"/>
      <c r="AY19" s="5"/>
      <c r="AZ19" s="5"/>
      <c r="BA19" s="5">
        <v>0</v>
      </c>
      <c r="BB19" s="4">
        <v>0</v>
      </c>
      <c r="BC19" s="4">
        <v>0</v>
      </c>
      <c r="BD19" s="4">
        <v>1</v>
      </c>
      <c r="BE19" s="4"/>
      <c r="BF19" s="9">
        <v>4</v>
      </c>
      <c r="BJ19" t="s">
        <v>276</v>
      </c>
      <c r="BK19">
        <v>27</v>
      </c>
      <c r="BL19" t="s">
        <v>230</v>
      </c>
      <c r="BM19" t="s">
        <v>252</v>
      </c>
    </row>
    <row r="20" spans="2:65" x14ac:dyDescent="0.35">
      <c r="B20">
        <v>100</v>
      </c>
      <c r="C20">
        <v>208</v>
      </c>
      <c r="D20">
        <v>1</v>
      </c>
      <c r="F20">
        <v>1</v>
      </c>
      <c r="G20">
        <v>5</v>
      </c>
      <c r="H20">
        <v>4</v>
      </c>
      <c r="M20">
        <v>4</v>
      </c>
      <c r="N20">
        <v>3</v>
      </c>
      <c r="Q20">
        <v>5</v>
      </c>
      <c r="R20">
        <v>6</v>
      </c>
      <c r="S20">
        <v>5</v>
      </c>
      <c r="T20">
        <v>5</v>
      </c>
      <c r="X20">
        <v>1</v>
      </c>
      <c r="Y20">
        <v>2</v>
      </c>
      <c r="Z20">
        <v>4</v>
      </c>
      <c r="AA20">
        <v>2</v>
      </c>
      <c r="AB20">
        <v>9</v>
      </c>
      <c r="AC20">
        <v>1</v>
      </c>
      <c r="AD20">
        <v>1</v>
      </c>
      <c r="AE20">
        <v>1</v>
      </c>
      <c r="AF20">
        <v>2200</v>
      </c>
      <c r="AG20">
        <v>1</v>
      </c>
      <c r="AH20">
        <v>2</v>
      </c>
      <c r="AI20">
        <v>1</v>
      </c>
      <c r="AK20">
        <v>5</v>
      </c>
      <c r="AL20">
        <v>4</v>
      </c>
      <c r="AM20">
        <v>5</v>
      </c>
      <c r="AN20">
        <v>5</v>
      </c>
      <c r="AO20">
        <v>19</v>
      </c>
      <c r="AP20">
        <v>0</v>
      </c>
      <c r="AQ20">
        <v>4</v>
      </c>
      <c r="AR20">
        <v>5</v>
      </c>
      <c r="AS20">
        <v>7</v>
      </c>
      <c r="AT20">
        <v>4</v>
      </c>
      <c r="AU20">
        <v>20</v>
      </c>
      <c r="AV20">
        <v>0</v>
      </c>
      <c r="AW20" t="s">
        <v>129</v>
      </c>
      <c r="AX20" s="5">
        <v>0</v>
      </c>
      <c r="AY20" s="5"/>
      <c r="AZ20" s="5"/>
      <c r="BA20" s="5">
        <v>0</v>
      </c>
      <c r="BB20" s="4"/>
      <c r="BC20" s="4">
        <v>0</v>
      </c>
      <c r="BD20" s="4">
        <v>0</v>
      </c>
      <c r="BE20" s="4"/>
      <c r="BF20" s="9">
        <v>4</v>
      </c>
      <c r="BJ20" t="s">
        <v>276</v>
      </c>
      <c r="BK20">
        <v>24</v>
      </c>
      <c r="BL20" t="s">
        <v>209</v>
      </c>
    </row>
    <row r="21" spans="2:65" x14ac:dyDescent="0.35">
      <c r="B21">
        <v>100</v>
      </c>
      <c r="C21">
        <v>431</v>
      </c>
      <c r="D21">
        <v>1</v>
      </c>
      <c r="F21">
        <v>1</v>
      </c>
      <c r="I21">
        <v>5</v>
      </c>
      <c r="J21">
        <v>4</v>
      </c>
      <c r="M21">
        <v>5</v>
      </c>
      <c r="N21">
        <v>4</v>
      </c>
      <c r="O21">
        <v>7</v>
      </c>
      <c r="P21">
        <v>5</v>
      </c>
      <c r="U21">
        <v>7</v>
      </c>
      <c r="V21">
        <v>7</v>
      </c>
      <c r="X21">
        <v>6</v>
      </c>
      <c r="Y21">
        <v>7</v>
      </c>
      <c r="Z21">
        <v>7</v>
      </c>
      <c r="AA21">
        <v>7</v>
      </c>
      <c r="AB21">
        <v>27</v>
      </c>
      <c r="AC21">
        <v>0</v>
      </c>
      <c r="AD21">
        <v>4</v>
      </c>
      <c r="AE21">
        <v>6</v>
      </c>
      <c r="AF21" t="s">
        <v>61</v>
      </c>
      <c r="AG21" s="8"/>
      <c r="AH21">
        <v>10</v>
      </c>
      <c r="AI21">
        <v>0</v>
      </c>
      <c r="AK21">
        <v>6</v>
      </c>
      <c r="AL21">
        <v>6</v>
      </c>
      <c r="AM21">
        <v>6</v>
      </c>
      <c r="AN21">
        <v>6</v>
      </c>
      <c r="AO21">
        <v>24</v>
      </c>
      <c r="AP21">
        <v>0</v>
      </c>
      <c r="AQ21">
        <v>6</v>
      </c>
      <c r="AR21">
        <v>7</v>
      </c>
      <c r="AS21">
        <v>7</v>
      </c>
      <c r="AT21">
        <v>7</v>
      </c>
      <c r="AU21">
        <v>23</v>
      </c>
      <c r="AV21">
        <v>0</v>
      </c>
      <c r="AW21" t="s">
        <v>179</v>
      </c>
      <c r="AX21" s="5"/>
      <c r="AY21" s="5"/>
      <c r="AZ21" s="5">
        <v>0</v>
      </c>
      <c r="BA21" s="5"/>
      <c r="BB21" s="4">
        <v>1</v>
      </c>
      <c r="BC21" s="4">
        <v>0</v>
      </c>
      <c r="BD21" s="4"/>
      <c r="BE21" s="4">
        <v>1</v>
      </c>
      <c r="BF21" s="9">
        <v>4</v>
      </c>
      <c r="BJ21" t="s">
        <v>277</v>
      </c>
      <c r="BK21">
        <v>23</v>
      </c>
      <c r="BL21" t="s">
        <v>209</v>
      </c>
      <c r="BM21" t="s">
        <v>268</v>
      </c>
    </row>
    <row r="22" spans="2:65" x14ac:dyDescent="0.35">
      <c r="B22">
        <v>97</v>
      </c>
      <c r="C22">
        <v>479</v>
      </c>
      <c r="D22">
        <v>0</v>
      </c>
      <c r="F22">
        <v>1</v>
      </c>
      <c r="G22">
        <v>3</v>
      </c>
      <c r="H22">
        <v>2</v>
      </c>
      <c r="K22">
        <v>2</v>
      </c>
      <c r="L22">
        <v>2</v>
      </c>
      <c r="Q22">
        <v>4</v>
      </c>
      <c r="R22">
        <v>3</v>
      </c>
      <c r="S22">
        <v>5</v>
      </c>
      <c r="T22">
        <v>4</v>
      </c>
      <c r="X22">
        <v>4</v>
      </c>
      <c r="Y22">
        <v>4</v>
      </c>
      <c r="Z22">
        <v>4</v>
      </c>
      <c r="AA22">
        <v>4</v>
      </c>
      <c r="AB22">
        <v>16</v>
      </c>
      <c r="AC22">
        <v>0</v>
      </c>
      <c r="AD22">
        <v>3</v>
      </c>
      <c r="AE22">
        <v>4</v>
      </c>
      <c r="AF22">
        <v>2000</v>
      </c>
      <c r="AG22">
        <v>1</v>
      </c>
      <c r="AH22">
        <v>7</v>
      </c>
      <c r="AI22">
        <v>1</v>
      </c>
      <c r="AK22">
        <v>4</v>
      </c>
      <c r="AL22">
        <v>4</v>
      </c>
      <c r="AM22">
        <v>4</v>
      </c>
      <c r="AN22">
        <v>4</v>
      </c>
      <c r="AO22">
        <v>16</v>
      </c>
      <c r="AP22">
        <v>0</v>
      </c>
      <c r="AQ22">
        <v>5</v>
      </c>
      <c r="AR22">
        <v>3</v>
      </c>
      <c r="AS22">
        <v>4</v>
      </c>
      <c r="AT22">
        <v>5</v>
      </c>
      <c r="AU22">
        <v>15</v>
      </c>
      <c r="AV22">
        <v>1</v>
      </c>
      <c r="AW22" t="s">
        <v>182</v>
      </c>
      <c r="AX22" s="5">
        <v>0</v>
      </c>
      <c r="AY22" s="5">
        <v>0</v>
      </c>
      <c r="AZ22" s="5"/>
      <c r="BA22" s="5">
        <v>0</v>
      </c>
      <c r="BB22" s="4"/>
      <c r="BC22" s="4"/>
      <c r="BD22" s="4">
        <v>0</v>
      </c>
      <c r="BE22" s="4"/>
      <c r="BF22" s="9">
        <v>4</v>
      </c>
      <c r="BJ22" t="s">
        <v>277</v>
      </c>
      <c r="BK22">
        <v>21</v>
      </c>
      <c r="BL22" t="s">
        <v>228</v>
      </c>
    </row>
    <row r="23" spans="2:65" x14ac:dyDescent="0.35">
      <c r="B23">
        <v>100</v>
      </c>
      <c r="C23">
        <v>307</v>
      </c>
      <c r="D23">
        <v>1</v>
      </c>
      <c r="F23">
        <v>1</v>
      </c>
      <c r="I23">
        <v>4</v>
      </c>
      <c r="J23">
        <v>2</v>
      </c>
      <c r="M23">
        <v>5</v>
      </c>
      <c r="N23">
        <v>4</v>
      </c>
      <c r="O23">
        <v>4</v>
      </c>
      <c r="P23">
        <v>5</v>
      </c>
      <c r="S23">
        <v>4</v>
      </c>
      <c r="T23">
        <v>5</v>
      </c>
      <c r="X23">
        <v>7</v>
      </c>
      <c r="Y23">
        <v>7</v>
      </c>
      <c r="Z23">
        <v>7</v>
      </c>
      <c r="AA23">
        <v>7</v>
      </c>
      <c r="AB23">
        <v>28</v>
      </c>
      <c r="AC23">
        <v>0</v>
      </c>
      <c r="AD23">
        <v>6</v>
      </c>
      <c r="AE23">
        <v>7</v>
      </c>
      <c r="AF23">
        <v>2000</v>
      </c>
      <c r="AG23">
        <v>1</v>
      </c>
      <c r="AH23">
        <v>13</v>
      </c>
      <c r="AI23">
        <v>0</v>
      </c>
      <c r="AK23">
        <v>7</v>
      </c>
      <c r="AL23">
        <v>7</v>
      </c>
      <c r="AM23">
        <v>7</v>
      </c>
      <c r="AN23">
        <v>7</v>
      </c>
      <c r="AO23">
        <v>28</v>
      </c>
      <c r="AP23">
        <v>0</v>
      </c>
      <c r="AQ23">
        <v>7</v>
      </c>
      <c r="AR23">
        <v>7</v>
      </c>
      <c r="AS23">
        <v>7</v>
      </c>
      <c r="AT23">
        <v>7</v>
      </c>
      <c r="AU23">
        <v>22</v>
      </c>
      <c r="AV23">
        <v>0</v>
      </c>
      <c r="AW23" t="s">
        <v>103</v>
      </c>
      <c r="AX23" s="5"/>
      <c r="AY23" s="5"/>
      <c r="AZ23" s="5">
        <v>0</v>
      </c>
      <c r="BA23" s="5">
        <v>0</v>
      </c>
      <c r="BB23" s="4">
        <v>0</v>
      </c>
      <c r="BC23" s="4">
        <v>0</v>
      </c>
      <c r="BD23" s="4"/>
      <c r="BE23" s="4"/>
      <c r="BF23" s="9">
        <v>4</v>
      </c>
      <c r="BJ23" t="s">
        <v>276</v>
      </c>
      <c r="BK23">
        <v>23</v>
      </c>
      <c r="BL23" t="s">
        <v>231</v>
      </c>
    </row>
    <row r="24" spans="2:65" x14ac:dyDescent="0.35">
      <c r="B24">
        <v>100</v>
      </c>
      <c r="C24">
        <v>715</v>
      </c>
      <c r="D24">
        <v>1</v>
      </c>
      <c r="F24">
        <v>1</v>
      </c>
      <c r="G24">
        <v>5</v>
      </c>
      <c r="H24">
        <v>3</v>
      </c>
      <c r="M24">
        <v>2</v>
      </c>
      <c r="N24">
        <v>2</v>
      </c>
      <c r="O24">
        <v>2</v>
      </c>
      <c r="P24">
        <v>3</v>
      </c>
      <c r="U24">
        <v>6</v>
      </c>
      <c r="V24">
        <v>6</v>
      </c>
      <c r="X24">
        <v>2</v>
      </c>
      <c r="Y24">
        <v>3</v>
      </c>
      <c r="Z24">
        <v>4</v>
      </c>
      <c r="AA24">
        <v>4</v>
      </c>
      <c r="AB24">
        <v>13</v>
      </c>
      <c r="AC24">
        <v>1</v>
      </c>
      <c r="AD24">
        <v>3</v>
      </c>
      <c r="AE24">
        <v>3</v>
      </c>
      <c r="AF24">
        <v>1800</v>
      </c>
      <c r="AG24">
        <v>1</v>
      </c>
      <c r="AH24">
        <v>6</v>
      </c>
      <c r="AI24">
        <v>1</v>
      </c>
      <c r="AK24">
        <v>5</v>
      </c>
      <c r="AL24">
        <v>5</v>
      </c>
      <c r="AM24">
        <v>5</v>
      </c>
      <c r="AN24">
        <v>5</v>
      </c>
      <c r="AO24">
        <v>20</v>
      </c>
      <c r="AP24">
        <v>0</v>
      </c>
      <c r="AQ24">
        <v>7</v>
      </c>
      <c r="AR24">
        <v>3</v>
      </c>
      <c r="AS24">
        <v>2</v>
      </c>
      <c r="AT24">
        <v>3</v>
      </c>
      <c r="AU24">
        <v>9</v>
      </c>
      <c r="AV24">
        <v>1</v>
      </c>
      <c r="AW24" t="s">
        <v>117</v>
      </c>
      <c r="AX24" s="5">
        <v>0</v>
      </c>
      <c r="AY24" s="5"/>
      <c r="AZ24" s="5">
        <v>0</v>
      </c>
      <c r="BA24" s="5"/>
      <c r="BB24" s="4"/>
      <c r="BC24" s="4">
        <v>0</v>
      </c>
      <c r="BD24" s="4"/>
      <c r="BE24" s="4">
        <v>1</v>
      </c>
      <c r="BF24" s="9">
        <v>4</v>
      </c>
      <c r="BJ24" t="s">
        <v>277</v>
      </c>
      <c r="BK24">
        <v>80</v>
      </c>
      <c r="BL24" t="s">
        <v>233</v>
      </c>
    </row>
    <row r="25" spans="2:65" x14ac:dyDescent="0.35">
      <c r="B25">
        <v>100</v>
      </c>
      <c r="C25">
        <v>358</v>
      </c>
      <c r="D25">
        <v>1</v>
      </c>
      <c r="F25">
        <v>1</v>
      </c>
      <c r="G25">
        <v>2</v>
      </c>
      <c r="H25">
        <v>2</v>
      </c>
      <c r="K25">
        <v>4</v>
      </c>
      <c r="L25">
        <v>4</v>
      </c>
      <c r="Q25">
        <v>2</v>
      </c>
      <c r="R25">
        <v>2</v>
      </c>
      <c r="S25">
        <v>3</v>
      </c>
      <c r="T25">
        <v>3</v>
      </c>
      <c r="X25">
        <v>5</v>
      </c>
      <c r="Y25">
        <v>4</v>
      </c>
      <c r="Z25">
        <v>2</v>
      </c>
      <c r="AA25">
        <v>5</v>
      </c>
      <c r="AB25">
        <v>16</v>
      </c>
      <c r="AC25">
        <v>0</v>
      </c>
      <c r="AD25">
        <v>6</v>
      </c>
      <c r="AE25">
        <v>4</v>
      </c>
      <c r="AF25" t="s">
        <v>92</v>
      </c>
      <c r="AG25">
        <v>0</v>
      </c>
      <c r="AH25">
        <v>10</v>
      </c>
      <c r="AI25">
        <v>0</v>
      </c>
      <c r="AK25">
        <v>4</v>
      </c>
      <c r="AL25">
        <v>4</v>
      </c>
      <c r="AM25">
        <v>4</v>
      </c>
      <c r="AN25">
        <v>4</v>
      </c>
      <c r="AO25">
        <v>16</v>
      </c>
      <c r="AP25">
        <v>0</v>
      </c>
      <c r="AQ25">
        <v>5</v>
      </c>
      <c r="AR25">
        <v>3</v>
      </c>
      <c r="AS25">
        <v>5</v>
      </c>
      <c r="AT25">
        <v>3</v>
      </c>
      <c r="AU25">
        <v>14</v>
      </c>
      <c r="AV25">
        <v>1</v>
      </c>
      <c r="AW25" t="s">
        <v>193</v>
      </c>
      <c r="AX25" s="5">
        <v>0</v>
      </c>
      <c r="AY25" s="5">
        <v>1</v>
      </c>
      <c r="AZ25" s="5"/>
      <c r="BA25" s="5">
        <v>0</v>
      </c>
      <c r="BB25" s="4"/>
      <c r="BC25" s="4"/>
      <c r="BD25" s="4">
        <v>0</v>
      </c>
      <c r="BE25" s="4"/>
      <c r="BF25" s="9">
        <v>4</v>
      </c>
      <c r="BJ25" t="s">
        <v>276</v>
      </c>
      <c r="BK25">
        <v>24</v>
      </c>
      <c r="BL25" t="s">
        <v>235</v>
      </c>
    </row>
    <row r="26" spans="2:65" x14ac:dyDescent="0.35">
      <c r="B26">
        <v>100</v>
      </c>
      <c r="C26">
        <v>231</v>
      </c>
      <c r="D26">
        <v>1</v>
      </c>
      <c r="F26">
        <v>1</v>
      </c>
      <c r="G26">
        <v>1</v>
      </c>
      <c r="H26">
        <v>2</v>
      </c>
      <c r="K26">
        <v>1</v>
      </c>
      <c r="L26">
        <v>2</v>
      </c>
      <c r="Q26">
        <v>2</v>
      </c>
      <c r="R26">
        <v>1</v>
      </c>
      <c r="U26">
        <v>1</v>
      </c>
      <c r="V26">
        <v>2</v>
      </c>
      <c r="X26">
        <v>5</v>
      </c>
      <c r="Y26">
        <v>5</v>
      </c>
      <c r="Z26">
        <v>6</v>
      </c>
      <c r="AA26">
        <v>5</v>
      </c>
      <c r="AB26">
        <v>21</v>
      </c>
      <c r="AC26">
        <v>0</v>
      </c>
      <c r="AD26">
        <v>2</v>
      </c>
      <c r="AE26">
        <v>2</v>
      </c>
      <c r="AF26">
        <v>2500</v>
      </c>
      <c r="AG26">
        <v>1</v>
      </c>
      <c r="AH26">
        <v>4</v>
      </c>
      <c r="AI26">
        <v>1</v>
      </c>
      <c r="AK26">
        <v>5</v>
      </c>
      <c r="AL26">
        <v>5</v>
      </c>
      <c r="AM26">
        <v>6</v>
      </c>
      <c r="AN26">
        <v>6</v>
      </c>
      <c r="AO26">
        <v>22</v>
      </c>
      <c r="AP26">
        <v>0</v>
      </c>
      <c r="AQ26">
        <v>4</v>
      </c>
      <c r="AR26">
        <v>5</v>
      </c>
      <c r="AS26">
        <v>7</v>
      </c>
      <c r="AT26">
        <v>2</v>
      </c>
      <c r="AU26">
        <v>18</v>
      </c>
      <c r="AV26">
        <v>0</v>
      </c>
      <c r="AW26" t="s">
        <v>194</v>
      </c>
      <c r="AX26" s="5">
        <v>1</v>
      </c>
      <c r="AY26" s="5">
        <v>0</v>
      </c>
      <c r="AZ26" s="5"/>
      <c r="BA26" s="5"/>
      <c r="BB26" s="4"/>
      <c r="BC26" s="4"/>
      <c r="BD26" s="4">
        <v>1</v>
      </c>
      <c r="BE26" s="4">
        <v>1</v>
      </c>
      <c r="BF26" s="9">
        <v>4</v>
      </c>
      <c r="BJ26" t="s">
        <v>276</v>
      </c>
      <c r="BK26">
        <v>34</v>
      </c>
      <c r="BL26" t="s">
        <v>209</v>
      </c>
    </row>
    <row r="27" spans="2:65" x14ac:dyDescent="0.35">
      <c r="B27">
        <v>100</v>
      </c>
      <c r="C27">
        <v>329</v>
      </c>
      <c r="D27">
        <v>1</v>
      </c>
      <c r="F27">
        <v>1</v>
      </c>
      <c r="I27">
        <v>5</v>
      </c>
      <c r="J27">
        <v>5</v>
      </c>
      <c r="K27">
        <v>2</v>
      </c>
      <c r="L27">
        <v>2</v>
      </c>
      <c r="O27">
        <v>4</v>
      </c>
      <c r="P27">
        <v>4</v>
      </c>
      <c r="U27">
        <v>6</v>
      </c>
      <c r="V27">
        <v>6</v>
      </c>
      <c r="X27">
        <v>2</v>
      </c>
      <c r="Y27">
        <v>2</v>
      </c>
      <c r="Z27">
        <v>6</v>
      </c>
      <c r="AA27">
        <v>3</v>
      </c>
      <c r="AB27">
        <v>13</v>
      </c>
      <c r="AC27">
        <v>1</v>
      </c>
      <c r="AD27">
        <v>3</v>
      </c>
      <c r="AE27">
        <v>2</v>
      </c>
      <c r="AF27">
        <v>2500</v>
      </c>
      <c r="AG27">
        <v>1</v>
      </c>
      <c r="AH27">
        <v>5</v>
      </c>
      <c r="AI27">
        <v>1</v>
      </c>
      <c r="AK27">
        <v>4</v>
      </c>
      <c r="AL27">
        <v>3</v>
      </c>
      <c r="AM27">
        <v>4</v>
      </c>
      <c r="AN27">
        <v>5</v>
      </c>
      <c r="AO27">
        <v>16</v>
      </c>
      <c r="AP27">
        <v>0</v>
      </c>
      <c r="AQ27">
        <v>7</v>
      </c>
      <c r="AR27">
        <v>7</v>
      </c>
      <c r="AS27">
        <v>6</v>
      </c>
      <c r="AT27">
        <v>1</v>
      </c>
      <c r="AU27">
        <v>15</v>
      </c>
      <c r="AV27">
        <v>1</v>
      </c>
      <c r="AW27" t="s">
        <v>198</v>
      </c>
      <c r="AX27" s="5"/>
      <c r="AY27" s="5">
        <v>1</v>
      </c>
      <c r="AZ27" s="5">
        <v>0</v>
      </c>
      <c r="BA27" s="5"/>
      <c r="BB27" s="4">
        <v>0</v>
      </c>
      <c r="BC27" s="4"/>
      <c r="BD27" s="4"/>
      <c r="BE27" s="4">
        <v>1</v>
      </c>
      <c r="BF27" s="9">
        <v>4</v>
      </c>
      <c r="BJ27" t="s">
        <v>276</v>
      </c>
      <c r="BK27">
        <v>24</v>
      </c>
      <c r="BL27" t="s">
        <v>209</v>
      </c>
    </row>
    <row r="28" spans="2:65" x14ac:dyDescent="0.35">
      <c r="B28">
        <v>100</v>
      </c>
      <c r="C28">
        <v>209</v>
      </c>
      <c r="D28">
        <v>1</v>
      </c>
      <c r="F28">
        <v>1</v>
      </c>
      <c r="G28">
        <v>1</v>
      </c>
      <c r="H28">
        <v>2</v>
      </c>
      <c r="M28">
        <v>6</v>
      </c>
      <c r="N28">
        <v>2</v>
      </c>
      <c r="O28">
        <v>2</v>
      </c>
      <c r="P28">
        <v>2</v>
      </c>
      <c r="U28">
        <v>6</v>
      </c>
      <c r="V28">
        <v>4</v>
      </c>
      <c r="X28">
        <v>4</v>
      </c>
      <c r="Y28">
        <v>4</v>
      </c>
      <c r="Z28">
        <v>3</v>
      </c>
      <c r="AA28">
        <v>4</v>
      </c>
      <c r="AB28">
        <v>15</v>
      </c>
      <c r="AC28">
        <v>1</v>
      </c>
      <c r="AD28">
        <v>2</v>
      </c>
      <c r="AE28">
        <v>3</v>
      </c>
      <c r="AF28">
        <v>1600</v>
      </c>
      <c r="AG28">
        <v>1</v>
      </c>
      <c r="AH28">
        <v>5</v>
      </c>
      <c r="AI28">
        <v>1</v>
      </c>
      <c r="AK28">
        <v>4</v>
      </c>
      <c r="AL28">
        <v>4</v>
      </c>
      <c r="AM28">
        <v>4</v>
      </c>
      <c r="AN28">
        <v>4</v>
      </c>
      <c r="AO28">
        <v>16</v>
      </c>
      <c r="AP28">
        <v>0</v>
      </c>
      <c r="AQ28">
        <v>7</v>
      </c>
      <c r="AR28">
        <v>2</v>
      </c>
      <c r="AS28">
        <v>5</v>
      </c>
      <c r="AT28">
        <v>4</v>
      </c>
      <c r="AU28">
        <v>12</v>
      </c>
      <c r="AV28">
        <v>1</v>
      </c>
      <c r="AW28" t="s">
        <v>200</v>
      </c>
      <c r="AX28" s="5">
        <v>0</v>
      </c>
      <c r="AY28" s="5"/>
      <c r="AZ28" s="5">
        <v>0</v>
      </c>
      <c r="BA28" s="5"/>
      <c r="BB28" s="4"/>
      <c r="BC28" s="4">
        <v>0</v>
      </c>
      <c r="BD28" s="4"/>
      <c r="BE28" s="4">
        <v>0</v>
      </c>
      <c r="BF28" s="9">
        <v>4</v>
      </c>
      <c r="BJ28" t="s">
        <v>276</v>
      </c>
      <c r="BK28">
        <v>24</v>
      </c>
      <c r="BL28" t="s">
        <v>209</v>
      </c>
    </row>
    <row r="29" spans="2:65" x14ac:dyDescent="0.35">
      <c r="B29">
        <v>100</v>
      </c>
      <c r="C29">
        <v>578</v>
      </c>
      <c r="D29">
        <v>1</v>
      </c>
      <c r="F29">
        <v>1</v>
      </c>
      <c r="G29">
        <v>2</v>
      </c>
      <c r="H29">
        <v>2</v>
      </c>
      <c r="M29">
        <v>6</v>
      </c>
      <c r="N29">
        <v>6</v>
      </c>
      <c r="Q29">
        <v>2</v>
      </c>
      <c r="R29">
        <v>2</v>
      </c>
      <c r="U29">
        <v>2</v>
      </c>
      <c r="V29">
        <v>2</v>
      </c>
      <c r="X29">
        <v>5</v>
      </c>
      <c r="Y29">
        <v>5</v>
      </c>
      <c r="Z29">
        <v>5</v>
      </c>
      <c r="AA29">
        <v>4</v>
      </c>
      <c r="AB29">
        <v>19</v>
      </c>
      <c r="AC29">
        <v>0</v>
      </c>
      <c r="AD29">
        <v>6</v>
      </c>
      <c r="AE29">
        <v>5</v>
      </c>
      <c r="AF29" t="s">
        <v>95</v>
      </c>
      <c r="AG29">
        <v>1</v>
      </c>
      <c r="AH29">
        <v>11</v>
      </c>
      <c r="AI29">
        <v>0</v>
      </c>
      <c r="AK29">
        <v>5</v>
      </c>
      <c r="AL29">
        <v>5</v>
      </c>
      <c r="AM29">
        <v>6</v>
      </c>
      <c r="AN29">
        <v>5</v>
      </c>
      <c r="AO29">
        <v>21</v>
      </c>
      <c r="AP29">
        <v>0</v>
      </c>
      <c r="AQ29">
        <v>5</v>
      </c>
      <c r="AR29">
        <v>7</v>
      </c>
      <c r="AS29">
        <v>7</v>
      </c>
      <c r="AT29">
        <v>4</v>
      </c>
      <c r="AU29">
        <v>21</v>
      </c>
      <c r="AV29">
        <v>0</v>
      </c>
      <c r="AX29" s="5">
        <v>0</v>
      </c>
      <c r="AY29" s="5"/>
      <c r="AZ29" s="5"/>
      <c r="BA29" s="5"/>
      <c r="BB29" s="4"/>
      <c r="BC29" s="4">
        <v>0</v>
      </c>
      <c r="BD29" s="4">
        <v>0</v>
      </c>
      <c r="BE29" s="4">
        <v>0</v>
      </c>
      <c r="BF29" s="9">
        <v>4</v>
      </c>
      <c r="BJ29" t="s">
        <v>276</v>
      </c>
      <c r="BK29">
        <v>54</v>
      </c>
      <c r="BL29" t="s">
        <v>215</v>
      </c>
      <c r="BM29" t="s">
        <v>273</v>
      </c>
    </row>
    <row r="30" spans="2:65" x14ac:dyDescent="0.35">
      <c r="B30">
        <v>100</v>
      </c>
      <c r="C30">
        <v>402</v>
      </c>
      <c r="D30">
        <v>1</v>
      </c>
      <c r="F30">
        <v>1</v>
      </c>
      <c r="I30">
        <v>5</v>
      </c>
      <c r="J30">
        <v>4</v>
      </c>
      <c r="K30">
        <v>3</v>
      </c>
      <c r="L30">
        <v>3</v>
      </c>
      <c r="O30">
        <v>2</v>
      </c>
      <c r="P30">
        <v>2</v>
      </c>
      <c r="U30">
        <v>2</v>
      </c>
      <c r="V30">
        <v>4</v>
      </c>
      <c r="X30">
        <v>5</v>
      </c>
      <c r="Y30">
        <v>5</v>
      </c>
      <c r="Z30">
        <v>4</v>
      </c>
      <c r="AA30">
        <v>4</v>
      </c>
      <c r="AB30">
        <v>18</v>
      </c>
      <c r="AC30">
        <v>0</v>
      </c>
      <c r="AD30">
        <v>3</v>
      </c>
      <c r="AE30">
        <v>5</v>
      </c>
      <c r="AF30" t="s">
        <v>96</v>
      </c>
      <c r="AG30">
        <v>0</v>
      </c>
      <c r="AH30">
        <v>8</v>
      </c>
      <c r="AI30">
        <v>0</v>
      </c>
      <c r="AK30">
        <v>3</v>
      </c>
      <c r="AL30">
        <v>5</v>
      </c>
      <c r="AM30">
        <v>5</v>
      </c>
      <c r="AN30">
        <v>4</v>
      </c>
      <c r="AO30">
        <v>17</v>
      </c>
      <c r="AP30">
        <v>0</v>
      </c>
      <c r="AQ30">
        <v>7</v>
      </c>
      <c r="AR30">
        <v>6</v>
      </c>
      <c r="AS30">
        <v>4</v>
      </c>
      <c r="AT30">
        <v>2</v>
      </c>
      <c r="AU30">
        <v>13</v>
      </c>
      <c r="AV30">
        <v>1</v>
      </c>
      <c r="AX30" s="5"/>
      <c r="AY30" s="5">
        <v>0</v>
      </c>
      <c r="AZ30" s="5">
        <v>0</v>
      </c>
      <c r="BA30" s="5"/>
      <c r="BB30" s="4">
        <v>0</v>
      </c>
      <c r="BC30" s="4"/>
      <c r="BD30" s="4"/>
      <c r="BE30" s="4">
        <v>0</v>
      </c>
      <c r="BF30" s="9">
        <v>4</v>
      </c>
      <c r="BJ30" t="s">
        <v>277</v>
      </c>
      <c r="BK30">
        <v>48</v>
      </c>
      <c r="BL30" t="s">
        <v>236</v>
      </c>
    </row>
    <row r="31" spans="2:65" x14ac:dyDescent="0.35">
      <c r="B31">
        <v>100</v>
      </c>
      <c r="C31">
        <v>368</v>
      </c>
      <c r="D31">
        <v>1</v>
      </c>
      <c r="F31">
        <v>1</v>
      </c>
      <c r="I31">
        <v>7</v>
      </c>
      <c r="J31">
        <v>7</v>
      </c>
      <c r="K31">
        <v>1</v>
      </c>
      <c r="L31">
        <v>2</v>
      </c>
      <c r="Q31">
        <v>2</v>
      </c>
      <c r="R31">
        <v>2</v>
      </c>
      <c r="S31">
        <v>3</v>
      </c>
      <c r="T31">
        <v>3</v>
      </c>
      <c r="X31">
        <v>4</v>
      </c>
      <c r="Y31">
        <v>3</v>
      </c>
      <c r="Z31">
        <v>5</v>
      </c>
      <c r="AA31">
        <v>6</v>
      </c>
      <c r="AB31">
        <v>18</v>
      </c>
      <c r="AC31">
        <v>0</v>
      </c>
      <c r="AD31">
        <v>5</v>
      </c>
      <c r="AE31">
        <v>5</v>
      </c>
      <c r="AF31">
        <v>2600</v>
      </c>
      <c r="AG31">
        <v>1</v>
      </c>
      <c r="AH31">
        <v>10</v>
      </c>
      <c r="AI31">
        <v>0</v>
      </c>
      <c r="AK31">
        <v>3</v>
      </c>
      <c r="AL31">
        <v>3</v>
      </c>
      <c r="AM31">
        <v>6</v>
      </c>
      <c r="AN31">
        <v>5</v>
      </c>
      <c r="AO31">
        <v>17</v>
      </c>
      <c r="AP31">
        <v>0</v>
      </c>
      <c r="AQ31">
        <v>7</v>
      </c>
      <c r="AR31">
        <v>4</v>
      </c>
      <c r="AS31">
        <v>4</v>
      </c>
      <c r="AT31">
        <v>3</v>
      </c>
      <c r="AU31">
        <v>12</v>
      </c>
      <c r="AV31">
        <v>1</v>
      </c>
      <c r="AW31" t="s">
        <v>202</v>
      </c>
      <c r="AX31" s="5"/>
      <c r="AY31" s="5">
        <v>1</v>
      </c>
      <c r="AZ31" s="5"/>
      <c r="BA31" s="5">
        <v>0</v>
      </c>
      <c r="BB31" s="4">
        <v>0</v>
      </c>
      <c r="BC31" s="4"/>
      <c r="BD31" s="4">
        <v>1</v>
      </c>
      <c r="BE31" s="4"/>
      <c r="BF31" s="9">
        <v>4</v>
      </c>
      <c r="BJ31" t="s">
        <v>276</v>
      </c>
      <c r="BK31">
        <v>31</v>
      </c>
      <c r="BL31" t="s">
        <v>237</v>
      </c>
    </row>
    <row r="32" spans="2:65" x14ac:dyDescent="0.35">
      <c r="B32">
        <v>100</v>
      </c>
      <c r="C32">
        <v>181</v>
      </c>
      <c r="D32">
        <v>1</v>
      </c>
      <c r="F32">
        <v>1</v>
      </c>
      <c r="G32">
        <v>2</v>
      </c>
      <c r="H32">
        <v>2</v>
      </c>
      <c r="K32">
        <v>2</v>
      </c>
      <c r="L32">
        <v>2</v>
      </c>
      <c r="Q32">
        <v>2</v>
      </c>
      <c r="R32">
        <v>3</v>
      </c>
      <c r="U32">
        <v>2</v>
      </c>
      <c r="V32">
        <v>4</v>
      </c>
      <c r="X32">
        <v>5</v>
      </c>
      <c r="Y32">
        <v>6</v>
      </c>
      <c r="Z32">
        <v>6</v>
      </c>
      <c r="AA32">
        <v>6</v>
      </c>
      <c r="AB32">
        <v>23</v>
      </c>
      <c r="AC32">
        <v>0</v>
      </c>
      <c r="AD32">
        <v>3</v>
      </c>
      <c r="AE32">
        <v>5</v>
      </c>
      <c r="AF32" t="s">
        <v>75</v>
      </c>
      <c r="AG32">
        <v>0</v>
      </c>
      <c r="AH32">
        <v>8</v>
      </c>
      <c r="AI32">
        <v>0</v>
      </c>
      <c r="AK32">
        <v>5</v>
      </c>
      <c r="AL32">
        <v>6</v>
      </c>
      <c r="AM32">
        <v>6</v>
      </c>
      <c r="AN32">
        <v>6</v>
      </c>
      <c r="AO32">
        <v>23</v>
      </c>
      <c r="AP32">
        <v>0</v>
      </c>
      <c r="AQ32">
        <v>6</v>
      </c>
      <c r="AR32">
        <v>6</v>
      </c>
      <c r="AS32">
        <v>5</v>
      </c>
      <c r="AT32">
        <v>3</v>
      </c>
      <c r="AU32">
        <v>16</v>
      </c>
      <c r="AV32">
        <v>0</v>
      </c>
      <c r="AW32" t="s">
        <v>205</v>
      </c>
      <c r="AX32" s="5">
        <v>1</v>
      </c>
      <c r="AY32" s="5">
        <v>1</v>
      </c>
      <c r="AZ32" s="5"/>
      <c r="BA32" s="5"/>
      <c r="BB32" s="4"/>
      <c r="BC32" s="4"/>
      <c r="BD32" s="4">
        <v>1</v>
      </c>
      <c r="BE32" s="4">
        <v>1</v>
      </c>
      <c r="BF32" s="9">
        <v>4</v>
      </c>
      <c r="BJ32" t="s">
        <v>276</v>
      </c>
      <c r="BK32">
        <v>26</v>
      </c>
      <c r="BL32" t="s">
        <v>213</v>
      </c>
    </row>
    <row r="33" spans="2:64" x14ac:dyDescent="0.35">
      <c r="B33">
        <v>100</v>
      </c>
      <c r="C33">
        <v>212</v>
      </c>
      <c r="D33">
        <v>1</v>
      </c>
      <c r="F33">
        <v>1</v>
      </c>
      <c r="I33">
        <v>2</v>
      </c>
      <c r="J33">
        <v>2</v>
      </c>
      <c r="M33">
        <v>2</v>
      </c>
      <c r="N33">
        <v>2</v>
      </c>
      <c r="Q33">
        <v>1</v>
      </c>
      <c r="R33">
        <v>1</v>
      </c>
      <c r="S33">
        <v>6</v>
      </c>
      <c r="T33">
        <v>7</v>
      </c>
      <c r="X33">
        <v>3</v>
      </c>
      <c r="Y33">
        <v>6</v>
      </c>
      <c r="Z33">
        <v>6</v>
      </c>
      <c r="AA33">
        <v>6</v>
      </c>
      <c r="AB33">
        <v>21</v>
      </c>
      <c r="AC33">
        <v>0</v>
      </c>
      <c r="AD33">
        <v>5</v>
      </c>
      <c r="AE33">
        <v>3</v>
      </c>
      <c r="AF33">
        <v>2000</v>
      </c>
      <c r="AG33">
        <v>1</v>
      </c>
      <c r="AH33">
        <v>8</v>
      </c>
      <c r="AI33">
        <v>0</v>
      </c>
      <c r="AK33">
        <v>3</v>
      </c>
      <c r="AL33">
        <v>6</v>
      </c>
      <c r="AM33">
        <v>6</v>
      </c>
      <c r="AN33">
        <v>5</v>
      </c>
      <c r="AO33">
        <v>20</v>
      </c>
      <c r="AP33">
        <v>0</v>
      </c>
      <c r="AQ33">
        <v>4</v>
      </c>
      <c r="AR33">
        <v>5</v>
      </c>
      <c r="AS33">
        <v>7</v>
      </c>
      <c r="AT33">
        <v>3</v>
      </c>
      <c r="AU33">
        <v>19</v>
      </c>
      <c r="AV33">
        <v>0</v>
      </c>
      <c r="AW33" t="s">
        <v>179</v>
      </c>
      <c r="AX33" s="5"/>
      <c r="AY33" s="5"/>
      <c r="AZ33" s="5"/>
      <c r="BA33" s="5">
        <v>1</v>
      </c>
      <c r="BB33" s="4">
        <v>1</v>
      </c>
      <c r="BC33" s="4">
        <v>0</v>
      </c>
      <c r="BD33" s="4">
        <v>0</v>
      </c>
      <c r="BE33" s="4"/>
      <c r="BF33" s="9">
        <v>4</v>
      </c>
      <c r="BJ33" t="s">
        <v>276</v>
      </c>
      <c r="BK33">
        <v>25</v>
      </c>
      <c r="BL33" t="s">
        <v>209</v>
      </c>
    </row>
    <row r="34" spans="2:64" x14ac:dyDescent="0.35">
      <c r="B34">
        <v>100</v>
      </c>
      <c r="C34">
        <v>1362</v>
      </c>
      <c r="D34">
        <v>1</v>
      </c>
      <c r="F34">
        <v>1</v>
      </c>
      <c r="I34">
        <v>6</v>
      </c>
      <c r="J34">
        <v>6</v>
      </c>
      <c r="M34">
        <v>5</v>
      </c>
      <c r="N34">
        <v>6</v>
      </c>
      <c r="Q34">
        <v>3</v>
      </c>
      <c r="R34">
        <v>4</v>
      </c>
      <c r="U34">
        <v>6</v>
      </c>
      <c r="V34">
        <v>6</v>
      </c>
      <c r="X34">
        <v>6</v>
      </c>
      <c r="Y34">
        <v>6</v>
      </c>
      <c r="Z34">
        <v>6</v>
      </c>
      <c r="AA34">
        <v>6</v>
      </c>
      <c r="AB34">
        <v>24</v>
      </c>
      <c r="AC34">
        <v>0</v>
      </c>
      <c r="AD34">
        <v>2</v>
      </c>
      <c r="AE34">
        <v>3</v>
      </c>
      <c r="AF34">
        <v>2000</v>
      </c>
      <c r="AG34">
        <v>1</v>
      </c>
      <c r="AH34">
        <v>5</v>
      </c>
      <c r="AI34">
        <v>1</v>
      </c>
      <c r="AK34">
        <v>2</v>
      </c>
      <c r="AL34">
        <v>6</v>
      </c>
      <c r="AM34">
        <v>3</v>
      </c>
      <c r="AN34">
        <v>5</v>
      </c>
      <c r="AO34">
        <v>16</v>
      </c>
      <c r="AP34">
        <v>0</v>
      </c>
      <c r="AQ34">
        <v>6</v>
      </c>
      <c r="AR34">
        <v>3</v>
      </c>
      <c r="AS34">
        <v>3</v>
      </c>
      <c r="AT34">
        <v>3</v>
      </c>
      <c r="AU34">
        <v>11</v>
      </c>
      <c r="AV34">
        <v>1</v>
      </c>
      <c r="AW34" t="s">
        <v>208</v>
      </c>
      <c r="AX34" s="5"/>
      <c r="AY34" s="5"/>
      <c r="AZ34" s="5"/>
      <c r="BA34" s="5"/>
      <c r="BB34" s="4">
        <v>0</v>
      </c>
      <c r="BC34" s="4">
        <v>1</v>
      </c>
      <c r="BD34" s="4">
        <v>0</v>
      </c>
      <c r="BE34" s="4">
        <v>1</v>
      </c>
      <c r="BF34" s="9">
        <v>4</v>
      </c>
      <c r="BJ34" t="s">
        <v>276</v>
      </c>
      <c r="BK34">
        <v>19</v>
      </c>
      <c r="BL34" t="s">
        <v>209</v>
      </c>
    </row>
    <row r="36" spans="2:64" x14ac:dyDescent="0.35">
      <c r="G36" s="22">
        <f>COUNT(G2:G34)</f>
        <v>18</v>
      </c>
      <c r="H36" s="22">
        <f t="shared" ref="H36:V36" si="0">COUNT(H2:H34)</f>
        <v>18</v>
      </c>
      <c r="I36" s="22">
        <f t="shared" si="0"/>
        <v>15</v>
      </c>
      <c r="J36" s="22">
        <f t="shared" si="0"/>
        <v>15</v>
      </c>
      <c r="K36" s="22">
        <f t="shared" si="0"/>
        <v>15</v>
      </c>
      <c r="L36" s="22">
        <f t="shared" si="0"/>
        <v>15</v>
      </c>
      <c r="M36" s="22">
        <f t="shared" si="0"/>
        <v>18</v>
      </c>
      <c r="N36" s="22">
        <f t="shared" si="0"/>
        <v>18</v>
      </c>
      <c r="O36" s="22">
        <f t="shared" si="0"/>
        <v>15</v>
      </c>
      <c r="P36" s="22">
        <f t="shared" si="0"/>
        <v>15</v>
      </c>
      <c r="Q36" s="22">
        <f t="shared" si="0"/>
        <v>18</v>
      </c>
      <c r="R36" s="22">
        <f t="shared" si="0"/>
        <v>18</v>
      </c>
      <c r="S36" s="22">
        <f t="shared" si="0"/>
        <v>17</v>
      </c>
      <c r="T36" s="22">
        <f t="shared" si="0"/>
        <v>17</v>
      </c>
      <c r="U36" s="22">
        <f t="shared" si="0"/>
        <v>16</v>
      </c>
      <c r="V36" s="22">
        <f t="shared" si="0"/>
        <v>16</v>
      </c>
      <c r="AX36" s="17">
        <f>COUNTIF(AX$2:AX$34,1)</f>
        <v>2</v>
      </c>
      <c r="AY36" s="17">
        <f t="shared" ref="AY36:BE36" si="1">COUNTIF(AY$2:AY$34,1)</f>
        <v>5</v>
      </c>
      <c r="AZ36" s="17">
        <f t="shared" si="1"/>
        <v>0</v>
      </c>
      <c r="BA36" s="17">
        <f t="shared" si="1"/>
        <v>4</v>
      </c>
      <c r="BB36" s="17">
        <f t="shared" si="1"/>
        <v>3</v>
      </c>
      <c r="BC36" s="17">
        <f t="shared" si="1"/>
        <v>1</v>
      </c>
      <c r="BD36" s="17">
        <f t="shared" si="1"/>
        <v>5</v>
      </c>
      <c r="BE36" s="17">
        <f t="shared" si="1"/>
        <v>9</v>
      </c>
    </row>
    <row r="37" spans="2:64" x14ac:dyDescent="0.35">
      <c r="G37" s="24">
        <f>AVERAGE(G2:G34)</f>
        <v>2.9444444444444446</v>
      </c>
      <c r="H37" s="25">
        <f t="shared" ref="H37:V37" si="2">AVERAGE(H2:H34)</f>
        <v>2.1666666666666665</v>
      </c>
      <c r="I37" s="26">
        <f t="shared" si="2"/>
        <v>4.9333333333333336</v>
      </c>
      <c r="J37" s="27">
        <f t="shared" si="2"/>
        <v>4.333333333333333</v>
      </c>
      <c r="K37" s="28">
        <f t="shared" si="2"/>
        <v>2.4</v>
      </c>
      <c r="L37" s="25">
        <f t="shared" si="2"/>
        <v>2.5333333333333332</v>
      </c>
      <c r="M37" s="29">
        <f t="shared" si="2"/>
        <v>4.7777777777777777</v>
      </c>
      <c r="N37" s="27">
        <f t="shared" si="2"/>
        <v>4.166666666666667</v>
      </c>
      <c r="O37" s="30">
        <f t="shared" si="2"/>
        <v>3.2</v>
      </c>
      <c r="P37" s="25">
        <f t="shared" si="2"/>
        <v>3.2666666666666666</v>
      </c>
      <c r="Q37" s="31">
        <f t="shared" si="2"/>
        <v>2.6111111111111112</v>
      </c>
      <c r="R37" s="27">
        <f t="shared" si="2"/>
        <v>2.5555555555555554</v>
      </c>
      <c r="S37" s="32">
        <f t="shared" si="2"/>
        <v>3.8235294117647061</v>
      </c>
      <c r="T37" s="25">
        <f t="shared" si="2"/>
        <v>4</v>
      </c>
      <c r="U37" s="33">
        <f t="shared" si="2"/>
        <v>4.5625</v>
      </c>
      <c r="V37" s="27">
        <f t="shared" si="2"/>
        <v>4.6875</v>
      </c>
      <c r="AX37" s="16">
        <f>COUNTIF(AX$2:AX$34,0)</f>
        <v>16</v>
      </c>
      <c r="AY37" s="16">
        <f t="shared" ref="AY37:BE37" si="3">COUNTIF(AY$2:AY$34,0)</f>
        <v>10</v>
      </c>
      <c r="AZ37" s="16">
        <f t="shared" si="3"/>
        <v>15</v>
      </c>
      <c r="BA37" s="16">
        <f t="shared" si="3"/>
        <v>13</v>
      </c>
      <c r="BB37" s="16">
        <f t="shared" si="3"/>
        <v>12</v>
      </c>
      <c r="BC37" s="16">
        <f t="shared" si="3"/>
        <v>17</v>
      </c>
      <c r="BD37" s="16">
        <f t="shared" si="3"/>
        <v>13</v>
      </c>
      <c r="BE37" s="16">
        <f t="shared" si="3"/>
        <v>7</v>
      </c>
    </row>
    <row r="38" spans="2:64" x14ac:dyDescent="0.35">
      <c r="AX38" s="22">
        <f>COUNT(AX$2:AX$34)</f>
        <v>18</v>
      </c>
      <c r="AY38" s="22">
        <f t="shared" ref="AY38:BE38" si="4">COUNT(AY$2:AY$34)</f>
        <v>15</v>
      </c>
      <c r="AZ38" s="22">
        <f t="shared" si="4"/>
        <v>15</v>
      </c>
      <c r="BA38" s="22">
        <f t="shared" si="4"/>
        <v>17</v>
      </c>
      <c r="BB38" s="22">
        <f t="shared" si="4"/>
        <v>15</v>
      </c>
      <c r="BC38" s="22">
        <f t="shared" si="4"/>
        <v>18</v>
      </c>
      <c r="BD38" s="22">
        <f t="shared" si="4"/>
        <v>18</v>
      </c>
      <c r="BE38" s="22">
        <f t="shared" si="4"/>
        <v>16</v>
      </c>
    </row>
    <row r="40" spans="2:64" x14ac:dyDescent="0.35">
      <c r="G40">
        <f>SUM(G2:G34)+SUM('E - LOW KNOWLEDGE'!G2:G65)</f>
        <v>145</v>
      </c>
      <c r="H40">
        <f>SUM(H2:H34)+SUM('E - LOW KNOWLEDGE'!H2:H65)</f>
        <v>108</v>
      </c>
      <c r="I40">
        <f>SUM(I2:I34)+SUM('E - LOW KNOWLEDGE'!I2:I65)</f>
        <v>208</v>
      </c>
      <c r="J40">
        <f>SUM(J2:J34)+SUM('E - LOW KNOWLEDGE'!J2:J65)</f>
        <v>178</v>
      </c>
      <c r="K40">
        <f>SUM(K2:K34)+SUM('E - LOW KNOWLEDGE'!K2:K65)</f>
        <v>125</v>
      </c>
      <c r="L40">
        <f>SUM(L2:L34)+SUM('E - LOW KNOWLEDGE'!L2:L65)</f>
        <v>121</v>
      </c>
      <c r="M40">
        <f>SUM(M2:M34)+SUM('E - LOW KNOWLEDGE'!M2:M65)</f>
        <v>221</v>
      </c>
      <c r="N40">
        <f>SUM(N2:N34)+SUM('E - LOW KNOWLEDGE'!N2:N65)</f>
        <v>199</v>
      </c>
      <c r="AX40" s="15">
        <f>AX36/AX38</f>
        <v>0.1111111111111111</v>
      </c>
      <c r="AY40" s="15">
        <f t="shared" ref="AY40:BE40" si="5">AY36/AY38</f>
        <v>0.33333333333333331</v>
      </c>
      <c r="AZ40" s="15">
        <f t="shared" si="5"/>
        <v>0</v>
      </c>
      <c r="BA40" s="15">
        <f t="shared" si="5"/>
        <v>0.23529411764705882</v>
      </c>
      <c r="BB40" s="15">
        <f t="shared" si="5"/>
        <v>0.2</v>
      </c>
      <c r="BC40" s="15">
        <f t="shared" si="5"/>
        <v>5.5555555555555552E-2</v>
      </c>
      <c r="BD40" s="15">
        <f t="shared" si="5"/>
        <v>0.27777777777777779</v>
      </c>
      <c r="BE40" s="15">
        <f t="shared" si="5"/>
        <v>0.5625</v>
      </c>
    </row>
    <row r="41" spans="2:64" x14ac:dyDescent="0.35">
      <c r="G41">
        <f>G40/(G36+'E - LOW KNOWLEDGE'!G67)</f>
        <v>2.6851851851851851</v>
      </c>
      <c r="H41">
        <f>H40/(H36+'E - LOW KNOWLEDGE'!H67)</f>
        <v>2</v>
      </c>
      <c r="I41">
        <f>I40/(I36+'E - LOW KNOWLEDGE'!I67)</f>
        <v>4.8372093023255811</v>
      </c>
      <c r="J41">
        <f>J40/(J36+'E - LOW KNOWLEDGE'!J67)</f>
        <v>4.1395348837209305</v>
      </c>
      <c r="K41">
        <f>K40/(K36+'E - LOW KNOWLEDGE'!K67)</f>
        <v>2.5</v>
      </c>
      <c r="L41">
        <f>L40/(L36+'E - LOW KNOWLEDGE'!L67)</f>
        <v>2.42</v>
      </c>
      <c r="M41">
        <f>M40/(M36+'E - LOW KNOWLEDGE'!M67)</f>
        <v>4.7021276595744679</v>
      </c>
      <c r="N41">
        <f>N40/(N36+'E - LOW KNOWLEDGE'!N67)</f>
        <v>4.2340425531914896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BM123"/>
  <sheetViews>
    <sheetView topLeftCell="D1" workbookViewId="0">
      <pane ySplit="1" topLeftCell="A114" activePane="bottomLeft" state="frozen"/>
      <selection activeCell="D1" sqref="D1"/>
      <selection pane="bottomLeft" activeCell="G120" sqref="G120:V120"/>
    </sheetView>
  </sheetViews>
  <sheetFormatPr baseColWidth="10" defaultRowHeight="14.5" x14ac:dyDescent="0.35"/>
  <cols>
    <col min="1" max="1" width="19.63281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31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6" bestFit="1" customWidth="1"/>
    <col min="50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11.36328125" bestFit="1" customWidth="1"/>
    <col min="65" max="65" width="140.0898437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279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A2" t="s">
        <v>280</v>
      </c>
      <c r="B2">
        <v>100</v>
      </c>
      <c r="C2">
        <v>679</v>
      </c>
      <c r="D2">
        <v>1</v>
      </c>
      <c r="F2">
        <v>1</v>
      </c>
      <c r="G2">
        <v>3</v>
      </c>
      <c r="H2">
        <v>2</v>
      </c>
      <c r="M2">
        <v>6</v>
      </c>
      <c r="N2">
        <v>6</v>
      </c>
      <c r="O2">
        <v>4</v>
      </c>
      <c r="P2">
        <v>4</v>
      </c>
      <c r="U2">
        <v>5</v>
      </c>
      <c r="V2">
        <v>5</v>
      </c>
      <c r="X2">
        <v>5</v>
      </c>
      <c r="Y2">
        <v>5</v>
      </c>
      <c r="Z2">
        <v>5</v>
      </c>
      <c r="AA2">
        <v>5</v>
      </c>
      <c r="AB2">
        <v>20</v>
      </c>
      <c r="AC2">
        <v>0</v>
      </c>
      <c r="AD2">
        <v>3</v>
      </c>
      <c r="AE2">
        <v>3</v>
      </c>
      <c r="AF2">
        <v>2000</v>
      </c>
      <c r="AG2">
        <v>1</v>
      </c>
      <c r="AH2">
        <v>6</v>
      </c>
      <c r="AI2">
        <v>1</v>
      </c>
      <c r="AK2">
        <v>3</v>
      </c>
      <c r="AL2">
        <v>5</v>
      </c>
      <c r="AM2">
        <v>5</v>
      </c>
      <c r="AN2">
        <v>5</v>
      </c>
      <c r="AO2">
        <v>18</v>
      </c>
      <c r="AP2">
        <v>0</v>
      </c>
      <c r="AQ2">
        <v>7</v>
      </c>
      <c r="AR2">
        <v>3</v>
      </c>
      <c r="AS2">
        <v>6</v>
      </c>
      <c r="AT2">
        <v>3</v>
      </c>
      <c r="AU2">
        <v>13</v>
      </c>
      <c r="AV2">
        <v>1</v>
      </c>
      <c r="AW2" t="s">
        <v>103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0</v>
      </c>
      <c r="BF2" s="9">
        <v>4</v>
      </c>
      <c r="BJ2" t="s">
        <v>276</v>
      </c>
      <c r="BK2">
        <v>19</v>
      </c>
      <c r="BL2" t="s">
        <v>209</v>
      </c>
      <c r="BM2" t="s">
        <v>239</v>
      </c>
    </row>
    <row r="3" spans="1:65" x14ac:dyDescent="0.35">
      <c r="B3">
        <v>100</v>
      </c>
      <c r="C3">
        <v>174</v>
      </c>
      <c r="D3">
        <v>1</v>
      </c>
      <c r="F3">
        <v>1</v>
      </c>
      <c r="I3">
        <v>6</v>
      </c>
      <c r="J3">
        <v>7</v>
      </c>
      <c r="M3">
        <v>6</v>
      </c>
      <c r="N3">
        <v>7</v>
      </c>
      <c r="O3">
        <v>2</v>
      </c>
      <c r="P3">
        <v>2</v>
      </c>
      <c r="U3">
        <v>1</v>
      </c>
      <c r="V3">
        <v>2</v>
      </c>
      <c r="X3">
        <v>3</v>
      </c>
      <c r="Y3">
        <v>2</v>
      </c>
      <c r="Z3">
        <v>2</v>
      </c>
      <c r="AA3">
        <v>2</v>
      </c>
      <c r="AB3">
        <v>9</v>
      </c>
      <c r="AC3">
        <v>1</v>
      </c>
      <c r="AD3">
        <v>2</v>
      </c>
      <c r="AE3">
        <v>1</v>
      </c>
      <c r="AF3">
        <v>2000</v>
      </c>
      <c r="AG3">
        <v>1</v>
      </c>
      <c r="AH3">
        <v>3</v>
      </c>
      <c r="AI3">
        <v>1</v>
      </c>
      <c r="AK3">
        <v>2</v>
      </c>
      <c r="AL3">
        <v>1</v>
      </c>
      <c r="AM3">
        <v>2</v>
      </c>
      <c r="AN3">
        <v>2</v>
      </c>
      <c r="AO3">
        <v>7</v>
      </c>
      <c r="AP3">
        <v>1</v>
      </c>
      <c r="AQ3">
        <v>7</v>
      </c>
      <c r="AR3">
        <v>1</v>
      </c>
      <c r="AS3">
        <v>1</v>
      </c>
      <c r="AT3">
        <v>2</v>
      </c>
      <c r="AU3">
        <v>5</v>
      </c>
      <c r="AV3">
        <v>1</v>
      </c>
      <c r="AW3" t="s">
        <v>104</v>
      </c>
      <c r="AX3" s="5"/>
      <c r="AY3" s="5"/>
      <c r="AZ3" s="5">
        <v>1</v>
      </c>
      <c r="BA3" s="5"/>
      <c r="BB3" s="4">
        <v>1</v>
      </c>
      <c r="BC3" s="4">
        <v>1</v>
      </c>
      <c r="BD3" s="4"/>
      <c r="BE3" s="4">
        <v>1</v>
      </c>
      <c r="BF3" s="9">
        <v>4</v>
      </c>
      <c r="BJ3" t="s">
        <v>276</v>
      </c>
      <c r="BK3">
        <v>23</v>
      </c>
      <c r="BL3" t="s">
        <v>209</v>
      </c>
    </row>
    <row r="4" spans="1:65" x14ac:dyDescent="0.35">
      <c r="A4" t="s">
        <v>52</v>
      </c>
      <c r="B4">
        <v>100</v>
      </c>
      <c r="C4">
        <v>445</v>
      </c>
      <c r="D4">
        <v>1</v>
      </c>
      <c r="F4">
        <v>1</v>
      </c>
      <c r="G4">
        <v>3</v>
      </c>
      <c r="H4">
        <v>2</v>
      </c>
      <c r="K4">
        <v>2</v>
      </c>
      <c r="L4">
        <v>2</v>
      </c>
      <c r="O4">
        <v>1</v>
      </c>
      <c r="P4">
        <v>1</v>
      </c>
      <c r="U4">
        <v>3</v>
      </c>
      <c r="V4">
        <v>6</v>
      </c>
      <c r="X4">
        <v>2</v>
      </c>
      <c r="Y4">
        <v>1</v>
      </c>
      <c r="Z4">
        <v>2</v>
      </c>
      <c r="AA4">
        <v>2</v>
      </c>
      <c r="AB4">
        <v>7</v>
      </c>
      <c r="AC4">
        <v>1</v>
      </c>
      <c r="AD4">
        <v>2</v>
      </c>
      <c r="AE4">
        <v>1</v>
      </c>
      <c r="AF4" t="s">
        <v>59</v>
      </c>
      <c r="AG4">
        <v>1</v>
      </c>
      <c r="AH4">
        <v>3</v>
      </c>
      <c r="AI4">
        <v>1</v>
      </c>
      <c r="AK4">
        <v>1</v>
      </c>
      <c r="AL4">
        <v>1</v>
      </c>
      <c r="AM4">
        <v>2</v>
      </c>
      <c r="AN4">
        <v>2</v>
      </c>
      <c r="AO4">
        <v>6</v>
      </c>
      <c r="AP4">
        <v>1</v>
      </c>
      <c r="AQ4">
        <v>7</v>
      </c>
      <c r="AR4">
        <v>3</v>
      </c>
      <c r="AS4">
        <v>3</v>
      </c>
      <c r="AT4">
        <v>2</v>
      </c>
      <c r="AU4">
        <v>9</v>
      </c>
      <c r="AV4">
        <v>1</v>
      </c>
      <c r="AW4" t="s">
        <v>106</v>
      </c>
      <c r="AX4" s="5">
        <v>0</v>
      </c>
      <c r="AY4" s="5">
        <v>1</v>
      </c>
      <c r="AZ4" s="5">
        <v>1</v>
      </c>
      <c r="BA4" s="5"/>
      <c r="BB4" s="4"/>
      <c r="BC4" s="4"/>
      <c r="BD4" s="4"/>
      <c r="BE4" s="4">
        <v>1</v>
      </c>
      <c r="BF4" s="9">
        <v>4</v>
      </c>
      <c r="BJ4" t="s">
        <v>276</v>
      </c>
      <c r="BK4">
        <v>27</v>
      </c>
      <c r="BL4" t="s">
        <v>211</v>
      </c>
    </row>
    <row r="5" spans="1:65" x14ac:dyDescent="0.35">
      <c r="A5" t="s">
        <v>53</v>
      </c>
      <c r="B5">
        <v>100</v>
      </c>
      <c r="C5">
        <v>545</v>
      </c>
      <c r="D5">
        <v>1</v>
      </c>
      <c r="F5">
        <v>1</v>
      </c>
      <c r="I5">
        <v>1</v>
      </c>
      <c r="J5">
        <v>2</v>
      </c>
      <c r="K5">
        <v>2</v>
      </c>
      <c r="L5">
        <v>1</v>
      </c>
      <c r="Q5">
        <v>2</v>
      </c>
      <c r="R5">
        <v>1</v>
      </c>
      <c r="U5">
        <v>2</v>
      </c>
      <c r="V5">
        <v>3</v>
      </c>
      <c r="X5">
        <v>2</v>
      </c>
      <c r="Y5">
        <v>1</v>
      </c>
      <c r="Z5">
        <v>2</v>
      </c>
      <c r="AA5">
        <v>2</v>
      </c>
      <c r="AB5">
        <v>7</v>
      </c>
      <c r="AC5">
        <v>1</v>
      </c>
      <c r="AD5">
        <v>1</v>
      </c>
      <c r="AE5">
        <v>1</v>
      </c>
      <c r="AF5">
        <v>2000</v>
      </c>
      <c r="AG5">
        <v>1</v>
      </c>
      <c r="AH5">
        <v>2</v>
      </c>
      <c r="AI5">
        <v>1</v>
      </c>
      <c r="AK5">
        <v>1</v>
      </c>
      <c r="AL5">
        <v>1</v>
      </c>
      <c r="AM5">
        <v>2</v>
      </c>
      <c r="AN5">
        <v>2</v>
      </c>
      <c r="AO5">
        <v>6</v>
      </c>
      <c r="AP5">
        <v>1</v>
      </c>
      <c r="AQ5">
        <v>6</v>
      </c>
      <c r="AR5">
        <v>1</v>
      </c>
      <c r="AS5">
        <v>2</v>
      </c>
      <c r="AT5">
        <v>2</v>
      </c>
      <c r="AU5">
        <v>7</v>
      </c>
      <c r="AV5">
        <v>1</v>
      </c>
      <c r="AX5" s="5"/>
      <c r="AY5" s="5">
        <v>0</v>
      </c>
      <c r="AZ5" s="5"/>
      <c r="BA5" s="5"/>
      <c r="BB5" s="4">
        <v>0</v>
      </c>
      <c r="BC5" s="4"/>
      <c r="BD5" s="4">
        <v>0</v>
      </c>
      <c r="BE5" s="4">
        <v>0</v>
      </c>
      <c r="BF5" s="9">
        <v>4</v>
      </c>
      <c r="BJ5" t="s">
        <v>276</v>
      </c>
      <c r="BK5">
        <v>50</v>
      </c>
      <c r="BL5" t="s">
        <v>212</v>
      </c>
    </row>
    <row r="6" spans="1:65" x14ac:dyDescent="0.35">
      <c r="B6">
        <v>100</v>
      </c>
      <c r="C6">
        <v>586</v>
      </c>
      <c r="D6">
        <v>1</v>
      </c>
      <c r="F6">
        <v>1</v>
      </c>
      <c r="I6">
        <v>5</v>
      </c>
      <c r="J6">
        <v>2</v>
      </c>
      <c r="K6">
        <v>2</v>
      </c>
      <c r="L6">
        <v>1</v>
      </c>
      <c r="Q6">
        <v>2</v>
      </c>
      <c r="R6">
        <v>4</v>
      </c>
      <c r="U6">
        <v>2</v>
      </c>
      <c r="V6">
        <v>4</v>
      </c>
      <c r="X6">
        <v>3</v>
      </c>
      <c r="Y6">
        <v>5</v>
      </c>
      <c r="Z6">
        <v>5</v>
      </c>
      <c r="AA6">
        <v>5</v>
      </c>
      <c r="AB6">
        <v>18</v>
      </c>
      <c r="AC6">
        <v>0</v>
      </c>
      <c r="AD6">
        <v>2</v>
      </c>
      <c r="AE6">
        <v>3</v>
      </c>
      <c r="AF6">
        <v>750</v>
      </c>
      <c r="AG6" s="8">
        <v>0</v>
      </c>
      <c r="AH6">
        <v>5</v>
      </c>
      <c r="AI6">
        <v>0</v>
      </c>
      <c r="AK6">
        <v>2</v>
      </c>
      <c r="AL6">
        <v>2</v>
      </c>
      <c r="AM6">
        <v>2</v>
      </c>
      <c r="AN6">
        <v>2</v>
      </c>
      <c r="AO6">
        <v>8</v>
      </c>
      <c r="AP6">
        <v>1</v>
      </c>
      <c r="AQ6">
        <v>6</v>
      </c>
      <c r="AR6">
        <v>4</v>
      </c>
      <c r="AS6">
        <v>2</v>
      </c>
      <c r="AT6">
        <v>3</v>
      </c>
      <c r="AU6">
        <v>11</v>
      </c>
      <c r="AV6">
        <v>1</v>
      </c>
      <c r="AX6" s="5"/>
      <c r="AY6" s="5">
        <v>0</v>
      </c>
      <c r="AZ6" s="5"/>
      <c r="BA6" s="5"/>
      <c r="BB6" s="4">
        <v>0</v>
      </c>
      <c r="BC6" s="4"/>
      <c r="BD6" s="4">
        <v>0</v>
      </c>
      <c r="BE6" s="4">
        <v>0</v>
      </c>
      <c r="BF6" s="9">
        <v>4</v>
      </c>
      <c r="BJ6" t="s">
        <v>277</v>
      </c>
      <c r="BK6">
        <v>21</v>
      </c>
      <c r="BL6" t="s">
        <v>210</v>
      </c>
    </row>
    <row r="7" spans="1:65" x14ac:dyDescent="0.35">
      <c r="A7" t="s">
        <v>56</v>
      </c>
      <c r="B7">
        <v>100</v>
      </c>
      <c r="C7">
        <v>1429</v>
      </c>
      <c r="D7">
        <v>1</v>
      </c>
      <c r="F7">
        <v>1</v>
      </c>
      <c r="I7">
        <v>3</v>
      </c>
      <c r="J7">
        <v>3</v>
      </c>
      <c r="M7">
        <v>3</v>
      </c>
      <c r="N7">
        <v>3</v>
      </c>
      <c r="Q7">
        <v>2</v>
      </c>
      <c r="R7">
        <v>2</v>
      </c>
      <c r="U7">
        <v>3</v>
      </c>
      <c r="V7">
        <v>3</v>
      </c>
      <c r="X7">
        <v>4</v>
      </c>
      <c r="Y7">
        <v>3</v>
      </c>
      <c r="Z7">
        <v>3</v>
      </c>
      <c r="AA7">
        <v>4</v>
      </c>
      <c r="AB7">
        <v>14</v>
      </c>
      <c r="AC7">
        <v>1</v>
      </c>
      <c r="AD7">
        <v>1</v>
      </c>
      <c r="AE7">
        <v>2</v>
      </c>
      <c r="AF7">
        <v>150</v>
      </c>
      <c r="AG7" s="8">
        <v>0</v>
      </c>
      <c r="AH7">
        <v>3</v>
      </c>
      <c r="AI7">
        <v>0</v>
      </c>
      <c r="AK7">
        <v>1</v>
      </c>
      <c r="AL7">
        <v>1</v>
      </c>
      <c r="AM7">
        <v>1</v>
      </c>
      <c r="AN7">
        <v>1</v>
      </c>
      <c r="AO7">
        <v>4</v>
      </c>
      <c r="AP7">
        <v>1</v>
      </c>
      <c r="AQ7">
        <v>7</v>
      </c>
      <c r="AR7">
        <v>2</v>
      </c>
      <c r="AS7">
        <v>1</v>
      </c>
      <c r="AT7">
        <v>1</v>
      </c>
      <c r="AU7">
        <v>5</v>
      </c>
      <c r="AV7">
        <v>1</v>
      </c>
      <c r="AW7" t="s">
        <v>108</v>
      </c>
      <c r="AX7" s="5"/>
      <c r="AY7" s="5"/>
      <c r="AZ7" s="5"/>
      <c r="BA7" s="5"/>
      <c r="BB7" s="4">
        <v>0</v>
      </c>
      <c r="BC7" s="4">
        <v>0</v>
      </c>
      <c r="BD7" s="4">
        <v>0</v>
      </c>
      <c r="BE7" s="4">
        <v>0</v>
      </c>
      <c r="BF7" s="9">
        <v>4</v>
      </c>
      <c r="BJ7" t="s">
        <v>276</v>
      </c>
      <c r="BK7">
        <v>31</v>
      </c>
      <c r="BL7" t="s">
        <v>214</v>
      </c>
    </row>
    <row r="8" spans="1:65" x14ac:dyDescent="0.35">
      <c r="B8">
        <v>100</v>
      </c>
      <c r="C8">
        <v>516</v>
      </c>
      <c r="D8">
        <v>1</v>
      </c>
      <c r="F8">
        <v>1</v>
      </c>
      <c r="G8">
        <v>1</v>
      </c>
      <c r="H8">
        <v>2</v>
      </c>
      <c r="K8">
        <v>2</v>
      </c>
      <c r="L8">
        <v>2</v>
      </c>
      <c r="O8">
        <v>5</v>
      </c>
      <c r="P8">
        <v>6</v>
      </c>
      <c r="S8">
        <v>3</v>
      </c>
      <c r="T8">
        <v>4</v>
      </c>
      <c r="X8">
        <v>6</v>
      </c>
      <c r="Y8">
        <v>5</v>
      </c>
      <c r="Z8">
        <v>4</v>
      </c>
      <c r="AA8">
        <v>5</v>
      </c>
      <c r="AB8">
        <v>20</v>
      </c>
      <c r="AC8">
        <v>0</v>
      </c>
      <c r="AD8">
        <v>2</v>
      </c>
      <c r="AE8">
        <v>2</v>
      </c>
      <c r="AF8">
        <v>1500</v>
      </c>
      <c r="AG8" s="9">
        <v>1</v>
      </c>
      <c r="AH8">
        <v>4</v>
      </c>
      <c r="AI8">
        <v>1</v>
      </c>
      <c r="AK8">
        <v>3</v>
      </c>
      <c r="AL8">
        <v>2</v>
      </c>
      <c r="AM8">
        <v>4</v>
      </c>
      <c r="AN8">
        <v>2</v>
      </c>
      <c r="AO8">
        <v>11</v>
      </c>
      <c r="AP8">
        <v>1</v>
      </c>
      <c r="AQ8">
        <v>6</v>
      </c>
      <c r="AR8">
        <v>2</v>
      </c>
      <c r="AS8">
        <v>3</v>
      </c>
      <c r="AT8">
        <v>1</v>
      </c>
      <c r="AU8">
        <v>8</v>
      </c>
      <c r="AV8">
        <v>1</v>
      </c>
      <c r="AX8" s="5">
        <v>0</v>
      </c>
      <c r="AY8" s="5">
        <v>0</v>
      </c>
      <c r="AZ8" s="5">
        <v>0</v>
      </c>
      <c r="BA8" s="5">
        <v>0</v>
      </c>
      <c r="BB8" s="4"/>
      <c r="BC8" s="4"/>
      <c r="BD8" s="4"/>
      <c r="BE8" s="4"/>
      <c r="BF8" s="9">
        <v>4</v>
      </c>
      <c r="BJ8" t="s">
        <v>276</v>
      </c>
      <c r="BK8">
        <v>22</v>
      </c>
      <c r="BL8" t="s">
        <v>216</v>
      </c>
    </row>
    <row r="9" spans="1:65" x14ac:dyDescent="0.35">
      <c r="B9">
        <v>100</v>
      </c>
      <c r="C9">
        <v>434</v>
      </c>
      <c r="D9">
        <v>1</v>
      </c>
      <c r="F9">
        <v>1</v>
      </c>
      <c r="I9">
        <v>5</v>
      </c>
      <c r="J9">
        <v>5</v>
      </c>
      <c r="K9">
        <v>1</v>
      </c>
      <c r="L9">
        <v>1</v>
      </c>
      <c r="Q9">
        <v>2</v>
      </c>
      <c r="R9">
        <v>2</v>
      </c>
      <c r="S9">
        <v>2</v>
      </c>
      <c r="T9">
        <v>2</v>
      </c>
      <c r="X9">
        <v>2</v>
      </c>
      <c r="Y9">
        <v>6</v>
      </c>
      <c r="Z9">
        <v>5</v>
      </c>
      <c r="AA9">
        <v>4</v>
      </c>
      <c r="AB9">
        <v>17</v>
      </c>
      <c r="AC9">
        <v>0</v>
      </c>
      <c r="AD9">
        <v>3</v>
      </c>
      <c r="AE9">
        <v>2</v>
      </c>
      <c r="AF9" t="s">
        <v>61</v>
      </c>
      <c r="AG9" s="8">
        <v>0</v>
      </c>
      <c r="AH9">
        <v>5</v>
      </c>
      <c r="AI9">
        <v>0</v>
      </c>
      <c r="AK9">
        <v>2</v>
      </c>
      <c r="AL9">
        <v>2</v>
      </c>
      <c r="AM9">
        <v>2</v>
      </c>
      <c r="AN9">
        <v>2</v>
      </c>
      <c r="AO9">
        <v>8</v>
      </c>
      <c r="AP9">
        <v>1</v>
      </c>
      <c r="AQ9">
        <v>6</v>
      </c>
      <c r="AR9">
        <v>3</v>
      </c>
      <c r="AS9">
        <v>3</v>
      </c>
      <c r="AT9">
        <v>4</v>
      </c>
      <c r="AU9">
        <v>12</v>
      </c>
      <c r="AV9">
        <v>1</v>
      </c>
      <c r="AW9" t="s">
        <v>111</v>
      </c>
      <c r="AX9" s="5"/>
      <c r="AY9" s="5">
        <v>0</v>
      </c>
      <c r="AZ9" s="5"/>
      <c r="BA9" s="5">
        <v>1</v>
      </c>
      <c r="BB9" s="4">
        <v>1</v>
      </c>
      <c r="BC9" s="4"/>
      <c r="BD9" s="4">
        <v>1</v>
      </c>
      <c r="BE9" s="4"/>
      <c r="BF9" s="9">
        <v>4</v>
      </c>
      <c r="BJ9" t="s">
        <v>276</v>
      </c>
      <c r="BK9">
        <v>21</v>
      </c>
      <c r="BL9" t="s">
        <v>209</v>
      </c>
      <c r="BM9" t="s">
        <v>241</v>
      </c>
    </row>
    <row r="10" spans="1:65" x14ac:dyDescent="0.35">
      <c r="B10">
        <v>100</v>
      </c>
      <c r="C10">
        <v>375</v>
      </c>
      <c r="D10">
        <v>1</v>
      </c>
      <c r="F10">
        <v>1</v>
      </c>
      <c r="I10">
        <v>5</v>
      </c>
      <c r="J10">
        <v>2</v>
      </c>
      <c r="M10">
        <v>6</v>
      </c>
      <c r="N10">
        <v>2</v>
      </c>
      <c r="O10">
        <v>4</v>
      </c>
      <c r="P10">
        <v>2</v>
      </c>
      <c r="U10">
        <v>6</v>
      </c>
      <c r="V10">
        <v>3</v>
      </c>
      <c r="X10">
        <v>6</v>
      </c>
      <c r="Y10">
        <v>6</v>
      </c>
      <c r="Z10">
        <v>6</v>
      </c>
      <c r="AA10">
        <v>6</v>
      </c>
      <c r="AB10">
        <v>24</v>
      </c>
      <c r="AC10">
        <v>0</v>
      </c>
      <c r="AD10">
        <v>2</v>
      </c>
      <c r="AE10">
        <v>3</v>
      </c>
      <c r="AF10">
        <v>6000</v>
      </c>
      <c r="AG10" s="8">
        <v>0</v>
      </c>
      <c r="AH10">
        <v>5</v>
      </c>
      <c r="AI10">
        <v>0</v>
      </c>
      <c r="AK10">
        <v>3</v>
      </c>
      <c r="AL10">
        <v>3</v>
      </c>
      <c r="AM10">
        <v>2</v>
      </c>
      <c r="AN10">
        <v>2</v>
      </c>
      <c r="AO10">
        <v>10</v>
      </c>
      <c r="AP10">
        <v>1</v>
      </c>
      <c r="AQ10">
        <v>6</v>
      </c>
      <c r="AR10">
        <v>3</v>
      </c>
      <c r="AS10">
        <v>6</v>
      </c>
      <c r="AT10">
        <v>4</v>
      </c>
      <c r="AU10">
        <v>15</v>
      </c>
      <c r="AV10">
        <v>1</v>
      </c>
      <c r="AW10" t="s">
        <v>112</v>
      </c>
      <c r="AX10" s="5"/>
      <c r="AY10" s="5"/>
      <c r="AZ10" s="5">
        <v>0</v>
      </c>
      <c r="BA10" s="5"/>
      <c r="BB10" s="4">
        <v>0</v>
      </c>
      <c r="BC10" s="4">
        <v>0</v>
      </c>
      <c r="BD10" s="4"/>
      <c r="BE10" s="4">
        <v>0</v>
      </c>
      <c r="BF10" s="9">
        <v>4</v>
      </c>
      <c r="BJ10" t="s">
        <v>276</v>
      </c>
      <c r="BK10">
        <v>23</v>
      </c>
      <c r="BL10" t="s">
        <v>209</v>
      </c>
      <c r="BM10" t="s">
        <v>242</v>
      </c>
    </row>
    <row r="11" spans="1:65" x14ac:dyDescent="0.35">
      <c r="B11">
        <v>100</v>
      </c>
      <c r="C11">
        <v>239</v>
      </c>
      <c r="D11">
        <v>1</v>
      </c>
      <c r="F11">
        <v>1</v>
      </c>
      <c r="I11">
        <v>5</v>
      </c>
      <c r="J11">
        <v>4</v>
      </c>
      <c r="K11">
        <v>2</v>
      </c>
      <c r="L11">
        <v>1</v>
      </c>
      <c r="Q11">
        <v>4</v>
      </c>
      <c r="R11">
        <v>4</v>
      </c>
      <c r="S11">
        <v>5</v>
      </c>
      <c r="T11">
        <v>5</v>
      </c>
      <c r="X11">
        <v>5</v>
      </c>
      <c r="Y11">
        <v>5</v>
      </c>
      <c r="Z11">
        <v>5</v>
      </c>
      <c r="AA11">
        <v>3</v>
      </c>
      <c r="AB11">
        <v>18</v>
      </c>
      <c r="AC11">
        <v>0</v>
      </c>
      <c r="AD11">
        <v>4</v>
      </c>
      <c r="AE11">
        <v>4</v>
      </c>
      <c r="AF11" t="s">
        <v>62</v>
      </c>
      <c r="AG11" s="9">
        <v>1</v>
      </c>
      <c r="AH11">
        <v>8</v>
      </c>
      <c r="AI11">
        <v>0</v>
      </c>
      <c r="AK11">
        <v>3</v>
      </c>
      <c r="AL11">
        <v>3</v>
      </c>
      <c r="AM11">
        <v>1</v>
      </c>
      <c r="AN11">
        <v>2</v>
      </c>
      <c r="AO11">
        <v>9</v>
      </c>
      <c r="AP11">
        <v>1</v>
      </c>
      <c r="AQ11">
        <v>6</v>
      </c>
      <c r="AR11">
        <v>6</v>
      </c>
      <c r="AS11">
        <v>2</v>
      </c>
      <c r="AT11">
        <v>2</v>
      </c>
      <c r="AU11">
        <v>12</v>
      </c>
      <c r="AV11">
        <v>1</v>
      </c>
      <c r="AW11" t="s">
        <v>113</v>
      </c>
      <c r="AX11" s="5"/>
      <c r="AY11" s="5">
        <v>1</v>
      </c>
      <c r="AZ11" s="5"/>
      <c r="BA11" s="5">
        <v>0</v>
      </c>
      <c r="BB11" s="4">
        <v>0</v>
      </c>
      <c r="BC11" s="4"/>
      <c r="BD11" s="4">
        <v>0</v>
      </c>
      <c r="BE11" s="4"/>
      <c r="BF11" s="9">
        <v>4</v>
      </c>
      <c r="BJ11" t="s">
        <v>276</v>
      </c>
      <c r="BK11">
        <v>23</v>
      </c>
      <c r="BL11" t="s">
        <v>217</v>
      </c>
    </row>
    <row r="12" spans="1:65" x14ac:dyDescent="0.35">
      <c r="B12">
        <v>100</v>
      </c>
      <c r="C12">
        <v>379</v>
      </c>
      <c r="D12">
        <v>1</v>
      </c>
      <c r="F12">
        <v>1</v>
      </c>
      <c r="I12">
        <v>3</v>
      </c>
      <c r="J12">
        <v>4</v>
      </c>
      <c r="M12">
        <v>4</v>
      </c>
      <c r="N12">
        <v>4</v>
      </c>
      <c r="O12">
        <v>3</v>
      </c>
      <c r="P12">
        <v>6</v>
      </c>
      <c r="S12">
        <v>4</v>
      </c>
      <c r="T12">
        <v>6</v>
      </c>
      <c r="X12">
        <v>1</v>
      </c>
      <c r="Y12">
        <v>1</v>
      </c>
      <c r="Z12">
        <v>1</v>
      </c>
      <c r="AA12">
        <v>1</v>
      </c>
      <c r="AB12">
        <v>4</v>
      </c>
      <c r="AC12">
        <v>1</v>
      </c>
      <c r="AD12">
        <v>1</v>
      </c>
      <c r="AE12">
        <v>1</v>
      </c>
      <c r="AF12">
        <v>1600</v>
      </c>
      <c r="AG12" s="9">
        <v>1</v>
      </c>
      <c r="AH12">
        <v>2</v>
      </c>
      <c r="AI12">
        <v>1</v>
      </c>
      <c r="AK12">
        <v>1</v>
      </c>
      <c r="AL12">
        <v>1</v>
      </c>
      <c r="AM12">
        <v>1</v>
      </c>
      <c r="AN12">
        <v>1</v>
      </c>
      <c r="AO12">
        <v>4</v>
      </c>
      <c r="AP12">
        <v>1</v>
      </c>
      <c r="AQ12">
        <v>5</v>
      </c>
      <c r="AR12">
        <v>1</v>
      </c>
      <c r="AS12">
        <v>6</v>
      </c>
      <c r="AT12">
        <v>4</v>
      </c>
      <c r="AU12">
        <v>14</v>
      </c>
      <c r="AV12">
        <v>1</v>
      </c>
      <c r="AX12" s="5"/>
      <c r="AY12" s="5"/>
      <c r="AZ12" s="5">
        <v>0</v>
      </c>
      <c r="BA12" s="5">
        <v>0</v>
      </c>
      <c r="BB12" s="4">
        <v>0</v>
      </c>
      <c r="BC12" s="4">
        <v>0</v>
      </c>
      <c r="BD12" s="4"/>
      <c r="BE12" s="4"/>
      <c r="BF12" s="9">
        <v>4</v>
      </c>
      <c r="BJ12" t="s">
        <v>277</v>
      </c>
      <c r="BK12">
        <v>25</v>
      </c>
      <c r="BL12" t="s">
        <v>214</v>
      </c>
    </row>
    <row r="13" spans="1:65" x14ac:dyDescent="0.35">
      <c r="B13">
        <v>100</v>
      </c>
      <c r="C13">
        <v>279</v>
      </c>
      <c r="D13">
        <v>1</v>
      </c>
      <c r="F13">
        <v>1</v>
      </c>
      <c r="I13">
        <v>4</v>
      </c>
      <c r="J13">
        <v>3</v>
      </c>
      <c r="K13">
        <v>2</v>
      </c>
      <c r="L13">
        <v>2</v>
      </c>
      <c r="Q13">
        <v>1</v>
      </c>
      <c r="R13">
        <v>1</v>
      </c>
      <c r="U13">
        <v>1</v>
      </c>
      <c r="V13">
        <v>1</v>
      </c>
      <c r="X13">
        <v>3</v>
      </c>
      <c r="Y13">
        <v>3</v>
      </c>
      <c r="Z13">
        <v>2</v>
      </c>
      <c r="AA13">
        <v>3</v>
      </c>
      <c r="AB13">
        <v>11</v>
      </c>
      <c r="AC13">
        <v>1</v>
      </c>
      <c r="AD13">
        <v>2</v>
      </c>
      <c r="AE13">
        <v>3</v>
      </c>
      <c r="AF13">
        <v>2000</v>
      </c>
      <c r="AG13" s="9">
        <v>1</v>
      </c>
      <c r="AH13">
        <v>5</v>
      </c>
      <c r="AI13">
        <v>1</v>
      </c>
      <c r="AK13">
        <v>2</v>
      </c>
      <c r="AL13">
        <v>2</v>
      </c>
      <c r="AM13">
        <v>3</v>
      </c>
      <c r="AN13">
        <v>3</v>
      </c>
      <c r="AO13">
        <v>10</v>
      </c>
      <c r="AP13">
        <v>1</v>
      </c>
      <c r="AQ13">
        <v>6</v>
      </c>
      <c r="AR13">
        <v>4</v>
      </c>
      <c r="AS13">
        <v>4</v>
      </c>
      <c r="AT13">
        <v>4</v>
      </c>
      <c r="AU13">
        <v>14</v>
      </c>
      <c r="AV13">
        <v>1</v>
      </c>
      <c r="AW13" t="s">
        <v>105</v>
      </c>
      <c r="AX13" s="5"/>
      <c r="AY13" s="5">
        <v>0</v>
      </c>
      <c r="AZ13" s="5"/>
      <c r="BA13" s="5"/>
      <c r="BB13" s="4">
        <v>0</v>
      </c>
      <c r="BC13" s="4"/>
      <c r="BD13" s="4">
        <v>0</v>
      </c>
      <c r="BE13" s="4">
        <v>1</v>
      </c>
      <c r="BF13" s="9">
        <v>4</v>
      </c>
      <c r="BJ13" t="s">
        <v>277</v>
      </c>
      <c r="BK13">
        <v>25</v>
      </c>
      <c r="BL13" t="s">
        <v>218</v>
      </c>
    </row>
    <row r="14" spans="1:65" x14ac:dyDescent="0.35">
      <c r="B14">
        <v>100</v>
      </c>
      <c r="C14">
        <v>433</v>
      </c>
      <c r="D14">
        <v>1</v>
      </c>
      <c r="F14">
        <v>1</v>
      </c>
      <c r="G14">
        <v>3</v>
      </c>
      <c r="H14">
        <v>2</v>
      </c>
      <c r="K14">
        <v>2</v>
      </c>
      <c r="L14">
        <v>2</v>
      </c>
      <c r="O14">
        <v>3</v>
      </c>
      <c r="P14">
        <v>5</v>
      </c>
      <c r="U14">
        <v>2</v>
      </c>
      <c r="V14">
        <v>2</v>
      </c>
      <c r="X14">
        <v>2</v>
      </c>
      <c r="Y14">
        <v>2</v>
      </c>
      <c r="Z14">
        <v>2</v>
      </c>
      <c r="AA14">
        <v>2</v>
      </c>
      <c r="AB14">
        <v>8</v>
      </c>
      <c r="AC14">
        <v>1</v>
      </c>
      <c r="AD14">
        <v>3</v>
      </c>
      <c r="AE14">
        <v>2</v>
      </c>
      <c r="AF14" t="s">
        <v>64</v>
      </c>
      <c r="AG14" s="9">
        <v>1</v>
      </c>
      <c r="AH14">
        <v>5</v>
      </c>
      <c r="AI14">
        <v>1</v>
      </c>
      <c r="AK14">
        <v>3</v>
      </c>
      <c r="AL14">
        <v>2</v>
      </c>
      <c r="AM14">
        <v>3</v>
      </c>
      <c r="AN14">
        <v>2</v>
      </c>
      <c r="AO14">
        <v>10</v>
      </c>
      <c r="AP14">
        <v>1</v>
      </c>
      <c r="AQ14">
        <v>6</v>
      </c>
      <c r="AR14">
        <v>5</v>
      </c>
      <c r="AS14">
        <v>5</v>
      </c>
      <c r="AT14">
        <v>2</v>
      </c>
      <c r="AU14">
        <v>14</v>
      </c>
      <c r="AV14">
        <v>1</v>
      </c>
      <c r="AW14" t="s">
        <v>118</v>
      </c>
      <c r="AX14" s="5">
        <v>0</v>
      </c>
      <c r="AY14" s="5">
        <v>1</v>
      </c>
      <c r="AZ14" s="5">
        <v>0</v>
      </c>
      <c r="BA14" s="5"/>
      <c r="BB14" s="4"/>
      <c r="BC14" s="4"/>
      <c r="BD14" s="4"/>
      <c r="BE14" s="4">
        <v>1</v>
      </c>
      <c r="BF14" s="9">
        <v>4</v>
      </c>
      <c r="BJ14" t="s">
        <v>277</v>
      </c>
      <c r="BK14">
        <v>22</v>
      </c>
      <c r="BL14" t="s">
        <v>209</v>
      </c>
    </row>
    <row r="15" spans="1:65" x14ac:dyDescent="0.35">
      <c r="B15">
        <v>100</v>
      </c>
      <c r="C15">
        <v>1030</v>
      </c>
      <c r="D15">
        <v>1</v>
      </c>
      <c r="F15">
        <v>1</v>
      </c>
      <c r="I15">
        <v>5</v>
      </c>
      <c r="J15">
        <v>4</v>
      </c>
      <c r="M15">
        <v>5</v>
      </c>
      <c r="N15">
        <v>4</v>
      </c>
      <c r="O15">
        <v>6</v>
      </c>
      <c r="P15">
        <v>6</v>
      </c>
      <c r="U15">
        <v>4</v>
      </c>
      <c r="V15">
        <v>4</v>
      </c>
      <c r="X15">
        <v>4</v>
      </c>
      <c r="Y15">
        <v>3</v>
      </c>
      <c r="Z15">
        <v>5</v>
      </c>
      <c r="AA15">
        <v>4</v>
      </c>
      <c r="AB15">
        <v>16</v>
      </c>
      <c r="AC15">
        <v>0</v>
      </c>
      <c r="AD15">
        <v>5</v>
      </c>
      <c r="AE15">
        <v>4</v>
      </c>
      <c r="AF15">
        <v>2400</v>
      </c>
      <c r="AG15" s="9">
        <v>1</v>
      </c>
      <c r="AH15">
        <v>9</v>
      </c>
      <c r="AI15">
        <v>0</v>
      </c>
      <c r="AK15">
        <v>3</v>
      </c>
      <c r="AL15">
        <v>2</v>
      </c>
      <c r="AM15">
        <v>4</v>
      </c>
      <c r="AN15">
        <v>2</v>
      </c>
      <c r="AO15">
        <v>11</v>
      </c>
      <c r="AP15">
        <v>1</v>
      </c>
      <c r="AQ15">
        <v>7</v>
      </c>
      <c r="AR15">
        <v>3</v>
      </c>
      <c r="AS15">
        <v>1</v>
      </c>
      <c r="AT15">
        <v>3</v>
      </c>
      <c r="AU15">
        <v>8</v>
      </c>
      <c r="AV15">
        <v>1</v>
      </c>
      <c r="AW15" t="s">
        <v>103</v>
      </c>
      <c r="AX15" s="5"/>
      <c r="AY15" s="5"/>
      <c r="AZ15" s="5">
        <v>0</v>
      </c>
      <c r="BA15" s="5"/>
      <c r="BB15" s="4">
        <v>0</v>
      </c>
      <c r="BC15" s="4">
        <v>0</v>
      </c>
      <c r="BD15" s="4"/>
      <c r="BE15" s="4">
        <v>0</v>
      </c>
      <c r="BF15" s="9">
        <v>4</v>
      </c>
      <c r="BJ15" t="s">
        <v>277</v>
      </c>
      <c r="BK15">
        <v>23</v>
      </c>
      <c r="BL15" t="s">
        <v>209</v>
      </c>
    </row>
    <row r="16" spans="1:65" x14ac:dyDescent="0.35">
      <c r="B16">
        <v>100</v>
      </c>
      <c r="C16">
        <v>645</v>
      </c>
      <c r="D16">
        <v>1</v>
      </c>
      <c r="F16">
        <v>1</v>
      </c>
      <c r="G16">
        <v>1</v>
      </c>
      <c r="H16">
        <v>1</v>
      </c>
      <c r="K16">
        <v>1</v>
      </c>
      <c r="L16">
        <v>1</v>
      </c>
      <c r="Q16">
        <v>2</v>
      </c>
      <c r="R16">
        <v>2</v>
      </c>
      <c r="S16">
        <v>2</v>
      </c>
      <c r="T16">
        <v>2</v>
      </c>
      <c r="X16">
        <v>5</v>
      </c>
      <c r="Y16">
        <v>3</v>
      </c>
      <c r="Z16">
        <v>4</v>
      </c>
      <c r="AA16">
        <v>3</v>
      </c>
      <c r="AB16">
        <v>15</v>
      </c>
      <c r="AC16">
        <v>1</v>
      </c>
      <c r="AD16">
        <v>3</v>
      </c>
      <c r="AE16">
        <v>3</v>
      </c>
      <c r="AF16">
        <v>800</v>
      </c>
      <c r="AG16" s="8">
        <v>0</v>
      </c>
      <c r="AH16">
        <v>6</v>
      </c>
      <c r="AI16">
        <v>0</v>
      </c>
      <c r="AK16">
        <v>2</v>
      </c>
      <c r="AL16">
        <v>2</v>
      </c>
      <c r="AM16">
        <v>3</v>
      </c>
      <c r="AN16">
        <v>3</v>
      </c>
      <c r="AO16">
        <v>10</v>
      </c>
      <c r="AP16">
        <v>1</v>
      </c>
      <c r="AQ16">
        <v>7</v>
      </c>
      <c r="AR16">
        <v>3</v>
      </c>
      <c r="AS16">
        <v>5</v>
      </c>
      <c r="AT16">
        <v>3</v>
      </c>
      <c r="AU16">
        <v>12</v>
      </c>
      <c r="AV16">
        <v>1</v>
      </c>
      <c r="AW16" t="s">
        <v>120</v>
      </c>
      <c r="AX16" s="5">
        <v>0</v>
      </c>
      <c r="AY16" s="5">
        <v>0</v>
      </c>
      <c r="AZ16" s="5"/>
      <c r="BA16" s="5">
        <v>0</v>
      </c>
      <c r="BB16" s="4"/>
      <c r="BC16" s="4"/>
      <c r="BD16" s="4">
        <v>0</v>
      </c>
      <c r="BE16" s="4"/>
      <c r="BF16" s="9">
        <v>4</v>
      </c>
      <c r="BJ16" t="s">
        <v>276</v>
      </c>
      <c r="BK16">
        <v>21</v>
      </c>
      <c r="BL16" t="s">
        <v>209</v>
      </c>
    </row>
    <row r="17" spans="2:65" x14ac:dyDescent="0.35">
      <c r="B17">
        <v>100</v>
      </c>
      <c r="C17">
        <v>345</v>
      </c>
      <c r="D17">
        <v>1</v>
      </c>
      <c r="F17">
        <v>1</v>
      </c>
      <c r="I17">
        <v>6</v>
      </c>
      <c r="J17">
        <v>3</v>
      </c>
      <c r="M17">
        <v>3</v>
      </c>
      <c r="N17">
        <v>2</v>
      </c>
      <c r="O17">
        <v>1</v>
      </c>
      <c r="P17">
        <v>2</v>
      </c>
      <c r="S17">
        <v>1</v>
      </c>
      <c r="T17">
        <v>5</v>
      </c>
      <c r="X17">
        <v>3</v>
      </c>
      <c r="Y17">
        <v>2</v>
      </c>
      <c r="Z17">
        <v>1</v>
      </c>
      <c r="AA17">
        <v>5</v>
      </c>
      <c r="AB17">
        <v>11</v>
      </c>
      <c r="AC17">
        <v>1</v>
      </c>
      <c r="AD17">
        <v>1</v>
      </c>
      <c r="AE17">
        <v>4</v>
      </c>
      <c r="AF17">
        <v>3000</v>
      </c>
      <c r="AG17" s="9">
        <v>1</v>
      </c>
      <c r="AH17">
        <v>5</v>
      </c>
      <c r="AI17">
        <v>1</v>
      </c>
      <c r="AK17">
        <v>3</v>
      </c>
      <c r="AL17">
        <v>3</v>
      </c>
      <c r="AM17">
        <v>1</v>
      </c>
      <c r="AN17">
        <v>4</v>
      </c>
      <c r="AO17">
        <v>11</v>
      </c>
      <c r="AP17">
        <v>1</v>
      </c>
      <c r="AQ17">
        <v>1</v>
      </c>
      <c r="AR17">
        <v>1</v>
      </c>
      <c r="AS17">
        <v>1</v>
      </c>
      <c r="AT17">
        <v>3</v>
      </c>
      <c r="AU17">
        <v>12</v>
      </c>
      <c r="AV17">
        <v>1</v>
      </c>
      <c r="AW17" t="s">
        <v>121</v>
      </c>
      <c r="AX17" s="5"/>
      <c r="AY17" s="5"/>
      <c r="AZ17" s="5">
        <v>0</v>
      </c>
      <c r="BA17" s="5">
        <v>0</v>
      </c>
      <c r="BB17" s="4">
        <v>1</v>
      </c>
      <c r="BC17" s="4">
        <v>0</v>
      </c>
      <c r="BD17" s="4"/>
      <c r="BE17" s="4"/>
      <c r="BF17" s="9">
        <v>4</v>
      </c>
      <c r="BJ17" t="s">
        <v>276</v>
      </c>
      <c r="BK17">
        <v>22</v>
      </c>
      <c r="BL17" t="s">
        <v>209</v>
      </c>
      <c r="BM17" t="s">
        <v>245</v>
      </c>
    </row>
    <row r="18" spans="2:65" x14ac:dyDescent="0.35">
      <c r="B18">
        <v>100</v>
      </c>
      <c r="C18">
        <v>399</v>
      </c>
      <c r="D18">
        <v>1</v>
      </c>
      <c r="F18">
        <v>1</v>
      </c>
      <c r="I18">
        <v>6</v>
      </c>
      <c r="J18">
        <v>6</v>
      </c>
      <c r="M18">
        <v>6</v>
      </c>
      <c r="N18">
        <v>6</v>
      </c>
      <c r="Q18">
        <v>4</v>
      </c>
      <c r="R18">
        <v>2</v>
      </c>
      <c r="U18">
        <v>6</v>
      </c>
      <c r="V18">
        <v>3</v>
      </c>
      <c r="X18">
        <v>1</v>
      </c>
      <c r="Y18">
        <v>2</v>
      </c>
      <c r="Z18">
        <v>3</v>
      </c>
      <c r="AA18">
        <v>2</v>
      </c>
      <c r="AB18">
        <v>8</v>
      </c>
      <c r="AC18">
        <v>1</v>
      </c>
      <c r="AD18">
        <v>1</v>
      </c>
      <c r="AE18">
        <v>2</v>
      </c>
      <c r="AF18">
        <v>2000</v>
      </c>
      <c r="AG18" s="9">
        <v>1</v>
      </c>
      <c r="AH18">
        <v>3</v>
      </c>
      <c r="AI18">
        <v>1</v>
      </c>
      <c r="AK18">
        <v>1</v>
      </c>
      <c r="AL18">
        <v>2</v>
      </c>
      <c r="AM18">
        <v>1</v>
      </c>
      <c r="AN18">
        <v>2</v>
      </c>
      <c r="AO18">
        <v>6</v>
      </c>
      <c r="AP18">
        <v>1</v>
      </c>
      <c r="AQ18">
        <v>7</v>
      </c>
      <c r="AR18">
        <v>3</v>
      </c>
      <c r="AS18">
        <v>2</v>
      </c>
      <c r="AT18">
        <v>2</v>
      </c>
      <c r="AU18">
        <v>8</v>
      </c>
      <c r="AV18">
        <v>1</v>
      </c>
      <c r="AW18" t="s">
        <v>123</v>
      </c>
      <c r="AX18" s="5"/>
      <c r="AY18" s="5"/>
      <c r="AZ18" s="5"/>
      <c r="BA18" s="5"/>
      <c r="BB18" s="4">
        <v>0</v>
      </c>
      <c r="BC18" s="4">
        <v>0</v>
      </c>
      <c r="BD18" s="4">
        <v>1</v>
      </c>
      <c r="BE18" s="4">
        <v>1</v>
      </c>
      <c r="BF18" s="9">
        <v>4</v>
      </c>
      <c r="BJ18" t="s">
        <v>276</v>
      </c>
      <c r="BK18">
        <v>23</v>
      </c>
      <c r="BL18" t="s">
        <v>209</v>
      </c>
    </row>
    <row r="19" spans="2:65" x14ac:dyDescent="0.35">
      <c r="B19">
        <v>100</v>
      </c>
      <c r="C19">
        <v>422</v>
      </c>
      <c r="D19">
        <v>1</v>
      </c>
      <c r="F19">
        <v>1</v>
      </c>
      <c r="I19">
        <v>5</v>
      </c>
      <c r="J19">
        <v>5</v>
      </c>
      <c r="M19">
        <v>6</v>
      </c>
      <c r="N19">
        <v>6</v>
      </c>
      <c r="O19">
        <v>3</v>
      </c>
      <c r="P19">
        <v>2</v>
      </c>
      <c r="U19">
        <v>5</v>
      </c>
      <c r="V19">
        <v>6</v>
      </c>
      <c r="X19">
        <v>1</v>
      </c>
      <c r="Y19">
        <v>1</v>
      </c>
      <c r="Z19">
        <v>1</v>
      </c>
      <c r="AA19">
        <v>1</v>
      </c>
      <c r="AB19">
        <v>4</v>
      </c>
      <c r="AC19">
        <v>1</v>
      </c>
      <c r="AD19">
        <v>1</v>
      </c>
      <c r="AE19">
        <v>1</v>
      </c>
      <c r="AF19" t="s">
        <v>65</v>
      </c>
      <c r="AG19" s="9">
        <v>1</v>
      </c>
      <c r="AH19">
        <v>2</v>
      </c>
      <c r="AI19">
        <v>1</v>
      </c>
      <c r="AK19">
        <v>2</v>
      </c>
      <c r="AL19">
        <v>1</v>
      </c>
      <c r="AM19">
        <v>1</v>
      </c>
      <c r="AN19">
        <v>1</v>
      </c>
      <c r="AO19">
        <v>5</v>
      </c>
      <c r="AP19">
        <v>1</v>
      </c>
      <c r="AQ19">
        <v>7</v>
      </c>
      <c r="AR19">
        <v>5</v>
      </c>
      <c r="AS19">
        <v>3</v>
      </c>
      <c r="AT19">
        <v>1</v>
      </c>
      <c r="AU19">
        <v>10</v>
      </c>
      <c r="AV19">
        <v>1</v>
      </c>
      <c r="AW19" t="s">
        <v>124</v>
      </c>
      <c r="AX19" s="5"/>
      <c r="AY19" s="5"/>
      <c r="AZ19" s="5">
        <v>0</v>
      </c>
      <c r="BA19" s="5"/>
      <c r="BB19" s="4">
        <v>0</v>
      </c>
      <c r="BC19" s="4">
        <v>0</v>
      </c>
      <c r="BD19" s="4"/>
      <c r="BE19" s="4">
        <v>1</v>
      </c>
      <c r="BF19" s="9">
        <v>4</v>
      </c>
      <c r="BJ19" t="s">
        <v>277</v>
      </c>
      <c r="BK19">
        <v>20</v>
      </c>
      <c r="BL19" t="s">
        <v>209</v>
      </c>
    </row>
    <row r="20" spans="2:65" x14ac:dyDescent="0.35">
      <c r="B20">
        <v>100</v>
      </c>
      <c r="C20">
        <v>393</v>
      </c>
      <c r="D20">
        <v>1</v>
      </c>
      <c r="F20">
        <v>1</v>
      </c>
      <c r="G20">
        <v>3</v>
      </c>
      <c r="H20">
        <v>1</v>
      </c>
      <c r="K20">
        <v>4</v>
      </c>
      <c r="L20">
        <v>3</v>
      </c>
      <c r="Q20">
        <v>4</v>
      </c>
      <c r="R20">
        <v>2</v>
      </c>
      <c r="S20">
        <v>4</v>
      </c>
      <c r="T20">
        <v>4</v>
      </c>
      <c r="X20">
        <v>3</v>
      </c>
      <c r="Y20">
        <v>4</v>
      </c>
      <c r="Z20">
        <v>5</v>
      </c>
      <c r="AA20">
        <v>4</v>
      </c>
      <c r="AB20">
        <v>16</v>
      </c>
      <c r="AC20">
        <v>0</v>
      </c>
      <c r="AD20">
        <v>2</v>
      </c>
      <c r="AE20">
        <v>4</v>
      </c>
      <c r="AF20">
        <v>1500</v>
      </c>
      <c r="AG20">
        <v>0</v>
      </c>
      <c r="AH20">
        <v>6</v>
      </c>
      <c r="AI20">
        <v>0</v>
      </c>
      <c r="AK20">
        <v>4</v>
      </c>
      <c r="AL20">
        <v>3</v>
      </c>
      <c r="AM20">
        <v>3</v>
      </c>
      <c r="AN20">
        <v>4</v>
      </c>
      <c r="AO20">
        <v>14</v>
      </c>
      <c r="AP20">
        <v>1</v>
      </c>
      <c r="AQ20">
        <v>6</v>
      </c>
      <c r="AR20">
        <v>3</v>
      </c>
      <c r="AS20">
        <v>3</v>
      </c>
      <c r="AT20">
        <v>3</v>
      </c>
      <c r="AU20">
        <v>11</v>
      </c>
      <c r="AV20">
        <v>1</v>
      </c>
      <c r="AW20" t="s">
        <v>125</v>
      </c>
      <c r="AX20" s="5">
        <v>0</v>
      </c>
      <c r="AY20" s="5">
        <v>0</v>
      </c>
      <c r="AZ20" s="5"/>
      <c r="BA20" s="5">
        <v>0</v>
      </c>
      <c r="BB20" s="4"/>
      <c r="BC20" s="4"/>
      <c r="BD20" s="4">
        <v>0</v>
      </c>
      <c r="BE20" s="4"/>
      <c r="BF20" s="9">
        <v>4</v>
      </c>
      <c r="BJ20" t="s">
        <v>277</v>
      </c>
      <c r="BK20">
        <v>22</v>
      </c>
      <c r="BL20" t="s">
        <v>209</v>
      </c>
    </row>
    <row r="21" spans="2:65" x14ac:dyDescent="0.35">
      <c r="B21">
        <v>100</v>
      </c>
      <c r="C21">
        <v>557</v>
      </c>
      <c r="D21">
        <v>1</v>
      </c>
      <c r="F21">
        <v>1</v>
      </c>
      <c r="I21">
        <v>4</v>
      </c>
      <c r="J21">
        <v>3</v>
      </c>
      <c r="M21">
        <v>4</v>
      </c>
      <c r="N21">
        <v>2</v>
      </c>
      <c r="O21">
        <v>5</v>
      </c>
      <c r="P21">
        <v>5</v>
      </c>
      <c r="U21">
        <v>6</v>
      </c>
      <c r="V21">
        <v>6</v>
      </c>
      <c r="X21">
        <v>3</v>
      </c>
      <c r="Y21">
        <v>2</v>
      </c>
      <c r="Z21">
        <v>1</v>
      </c>
      <c r="AA21">
        <v>1</v>
      </c>
      <c r="AB21">
        <v>7</v>
      </c>
      <c r="AC21">
        <v>1</v>
      </c>
      <c r="AD21">
        <v>3</v>
      </c>
      <c r="AE21">
        <v>1</v>
      </c>
      <c r="AF21" t="s">
        <v>66</v>
      </c>
      <c r="AG21" s="8">
        <v>0</v>
      </c>
      <c r="AH21">
        <v>4</v>
      </c>
      <c r="AI21">
        <v>0</v>
      </c>
      <c r="AK21">
        <v>1</v>
      </c>
      <c r="AL21">
        <v>1</v>
      </c>
      <c r="AM21">
        <v>1</v>
      </c>
      <c r="AN21">
        <v>2</v>
      </c>
      <c r="AO21">
        <v>5</v>
      </c>
      <c r="AP21">
        <v>1</v>
      </c>
      <c r="AQ21">
        <v>4</v>
      </c>
      <c r="AR21">
        <v>5</v>
      </c>
      <c r="AS21">
        <v>3</v>
      </c>
      <c r="AT21">
        <v>3</v>
      </c>
      <c r="AU21">
        <v>15</v>
      </c>
      <c r="AV21">
        <v>1</v>
      </c>
      <c r="AW21" t="s">
        <v>126</v>
      </c>
      <c r="AX21" s="5"/>
      <c r="AY21" s="5"/>
      <c r="AZ21" s="5">
        <v>0</v>
      </c>
      <c r="BA21" s="5"/>
      <c r="BB21" s="4">
        <v>0</v>
      </c>
      <c r="BC21" s="4">
        <v>0</v>
      </c>
      <c r="BD21" s="4"/>
      <c r="BE21" s="4">
        <v>0</v>
      </c>
      <c r="BF21" s="9">
        <v>4</v>
      </c>
      <c r="BJ21" t="s">
        <v>276</v>
      </c>
      <c r="BK21">
        <v>25</v>
      </c>
      <c r="BL21" t="s">
        <v>209</v>
      </c>
    </row>
    <row r="22" spans="2:65" x14ac:dyDescent="0.35">
      <c r="B22">
        <v>100</v>
      </c>
      <c r="C22">
        <v>453</v>
      </c>
      <c r="D22">
        <v>1</v>
      </c>
      <c r="F22">
        <v>1</v>
      </c>
      <c r="I22">
        <v>4</v>
      </c>
      <c r="J22">
        <v>2</v>
      </c>
      <c r="K22">
        <v>3</v>
      </c>
      <c r="L22">
        <v>2</v>
      </c>
      <c r="O22">
        <v>5</v>
      </c>
      <c r="P22">
        <v>5</v>
      </c>
      <c r="U22">
        <v>5</v>
      </c>
      <c r="V22">
        <v>5</v>
      </c>
      <c r="X22">
        <v>1</v>
      </c>
      <c r="Y22">
        <v>2</v>
      </c>
      <c r="Z22">
        <v>3</v>
      </c>
      <c r="AA22">
        <v>2</v>
      </c>
      <c r="AB22">
        <v>8</v>
      </c>
      <c r="AC22">
        <v>1</v>
      </c>
      <c r="AD22">
        <v>2</v>
      </c>
      <c r="AE22">
        <v>2</v>
      </c>
      <c r="AF22">
        <v>2000</v>
      </c>
      <c r="AG22">
        <v>1</v>
      </c>
      <c r="AH22">
        <v>4</v>
      </c>
      <c r="AI22">
        <v>1</v>
      </c>
      <c r="AK22">
        <v>4</v>
      </c>
      <c r="AL22">
        <v>3</v>
      </c>
      <c r="AM22">
        <v>3</v>
      </c>
      <c r="AN22">
        <v>4</v>
      </c>
      <c r="AO22">
        <v>14</v>
      </c>
      <c r="AP22">
        <v>1</v>
      </c>
      <c r="AQ22">
        <v>6</v>
      </c>
      <c r="AR22">
        <v>5</v>
      </c>
      <c r="AS22">
        <v>3</v>
      </c>
      <c r="AT22">
        <v>4</v>
      </c>
      <c r="AU22">
        <v>14</v>
      </c>
      <c r="AV22">
        <v>1</v>
      </c>
      <c r="AW22" t="s">
        <v>127</v>
      </c>
      <c r="AX22" s="5"/>
      <c r="AY22" s="5">
        <v>1</v>
      </c>
      <c r="AZ22" s="5">
        <v>1</v>
      </c>
      <c r="BA22" s="5"/>
      <c r="BB22" s="4">
        <v>1</v>
      </c>
      <c r="BC22" s="4"/>
      <c r="BD22" s="4"/>
      <c r="BE22" s="4">
        <v>0</v>
      </c>
      <c r="BF22" s="9">
        <v>4</v>
      </c>
      <c r="BJ22" t="s">
        <v>277</v>
      </c>
      <c r="BK22">
        <v>24</v>
      </c>
      <c r="BL22" t="s">
        <v>209</v>
      </c>
    </row>
    <row r="23" spans="2:65" x14ac:dyDescent="0.35">
      <c r="B23">
        <v>100</v>
      </c>
      <c r="C23">
        <v>212</v>
      </c>
      <c r="D23">
        <v>1</v>
      </c>
      <c r="F23">
        <v>1</v>
      </c>
      <c r="I23">
        <v>3</v>
      </c>
      <c r="J23">
        <v>4</v>
      </c>
      <c r="K23">
        <v>2</v>
      </c>
      <c r="L23">
        <v>3</v>
      </c>
      <c r="O23">
        <v>4</v>
      </c>
      <c r="P23">
        <v>4</v>
      </c>
      <c r="U23">
        <v>7</v>
      </c>
      <c r="V23">
        <v>7</v>
      </c>
      <c r="X23">
        <v>5</v>
      </c>
      <c r="Y23">
        <v>3</v>
      </c>
      <c r="Z23">
        <v>4</v>
      </c>
      <c r="AA23">
        <v>3</v>
      </c>
      <c r="AB23">
        <v>15</v>
      </c>
      <c r="AC23">
        <v>1</v>
      </c>
      <c r="AD23">
        <v>3</v>
      </c>
      <c r="AE23">
        <v>3</v>
      </c>
      <c r="AF23" t="s">
        <v>67</v>
      </c>
      <c r="AG23" s="8">
        <v>0</v>
      </c>
      <c r="AH23">
        <v>6</v>
      </c>
      <c r="AI23">
        <v>0</v>
      </c>
      <c r="AK23">
        <v>3</v>
      </c>
      <c r="AL23">
        <v>3</v>
      </c>
      <c r="AM23">
        <v>3</v>
      </c>
      <c r="AN23">
        <v>3</v>
      </c>
      <c r="AO23">
        <v>12</v>
      </c>
      <c r="AP23">
        <v>1</v>
      </c>
      <c r="AQ23">
        <v>7</v>
      </c>
      <c r="AR23">
        <v>3</v>
      </c>
      <c r="AS23">
        <v>5</v>
      </c>
      <c r="AT23">
        <v>3</v>
      </c>
      <c r="AU23">
        <v>12</v>
      </c>
      <c r="AV23">
        <v>1</v>
      </c>
      <c r="AW23" t="s">
        <v>128</v>
      </c>
      <c r="AX23" s="5"/>
      <c r="AY23" s="5">
        <v>0</v>
      </c>
      <c r="AZ23" s="5">
        <v>0</v>
      </c>
      <c r="BA23" s="5"/>
      <c r="BB23" s="4">
        <v>0</v>
      </c>
      <c r="BC23" s="4"/>
      <c r="BD23" s="4"/>
      <c r="BE23" s="4">
        <v>1</v>
      </c>
      <c r="BF23" s="9">
        <v>4</v>
      </c>
      <c r="BJ23" t="s">
        <v>277</v>
      </c>
      <c r="BK23">
        <v>22</v>
      </c>
      <c r="BL23" t="s">
        <v>209</v>
      </c>
    </row>
    <row r="24" spans="2:65" x14ac:dyDescent="0.35">
      <c r="B24">
        <v>100</v>
      </c>
      <c r="C24">
        <v>265</v>
      </c>
      <c r="D24">
        <v>1</v>
      </c>
      <c r="F24">
        <v>1</v>
      </c>
      <c r="I24">
        <v>4</v>
      </c>
      <c r="J24">
        <v>1</v>
      </c>
      <c r="K24">
        <v>5</v>
      </c>
      <c r="L24">
        <v>5</v>
      </c>
      <c r="O24">
        <v>2</v>
      </c>
      <c r="P24">
        <v>3</v>
      </c>
      <c r="U24">
        <v>6</v>
      </c>
      <c r="V24">
        <v>7</v>
      </c>
      <c r="X24">
        <v>1</v>
      </c>
      <c r="Y24">
        <v>1</v>
      </c>
      <c r="Z24">
        <v>1</v>
      </c>
      <c r="AA24">
        <v>2</v>
      </c>
      <c r="AB24">
        <v>5</v>
      </c>
      <c r="AC24">
        <v>1</v>
      </c>
      <c r="AD24">
        <v>1</v>
      </c>
      <c r="AE24">
        <v>1</v>
      </c>
      <c r="AF24">
        <v>1850</v>
      </c>
      <c r="AG24" s="8">
        <v>0</v>
      </c>
      <c r="AH24">
        <v>2</v>
      </c>
      <c r="AI24">
        <v>0</v>
      </c>
      <c r="AK24">
        <v>2</v>
      </c>
      <c r="AL24">
        <v>3</v>
      </c>
      <c r="AM24">
        <v>1</v>
      </c>
      <c r="AN24">
        <v>2</v>
      </c>
      <c r="AO24">
        <v>8</v>
      </c>
      <c r="AP24">
        <v>1</v>
      </c>
      <c r="AQ24">
        <v>7</v>
      </c>
      <c r="AR24">
        <v>5</v>
      </c>
      <c r="AS24">
        <v>2</v>
      </c>
      <c r="AT24">
        <v>4</v>
      </c>
      <c r="AU24">
        <v>12</v>
      </c>
      <c r="AV24">
        <v>1</v>
      </c>
      <c r="AW24" t="s">
        <v>129</v>
      </c>
      <c r="AX24" s="5"/>
      <c r="AY24" s="5">
        <v>0</v>
      </c>
      <c r="AZ24" s="5">
        <v>0</v>
      </c>
      <c r="BA24" s="5"/>
      <c r="BB24" s="4">
        <v>0</v>
      </c>
      <c r="BC24" s="4"/>
      <c r="BD24" s="4"/>
      <c r="BE24" s="4">
        <v>0</v>
      </c>
      <c r="BF24" s="9">
        <v>4</v>
      </c>
      <c r="BJ24" t="s">
        <v>277</v>
      </c>
      <c r="BK24">
        <v>23</v>
      </c>
      <c r="BL24" t="s">
        <v>210</v>
      </c>
    </row>
    <row r="25" spans="2:65" x14ac:dyDescent="0.35">
      <c r="B25">
        <v>100</v>
      </c>
      <c r="C25">
        <v>294</v>
      </c>
      <c r="D25">
        <v>1</v>
      </c>
      <c r="F25">
        <v>1</v>
      </c>
      <c r="G25">
        <v>2</v>
      </c>
      <c r="H25">
        <v>2</v>
      </c>
      <c r="M25">
        <v>5</v>
      </c>
      <c r="N25">
        <v>6</v>
      </c>
      <c r="Q25">
        <v>4</v>
      </c>
      <c r="R25">
        <v>5</v>
      </c>
      <c r="S25">
        <v>2</v>
      </c>
      <c r="T25">
        <v>1</v>
      </c>
      <c r="X25">
        <v>2</v>
      </c>
      <c r="Y25">
        <v>2</v>
      </c>
      <c r="Z25">
        <v>3</v>
      </c>
      <c r="AA25">
        <v>2</v>
      </c>
      <c r="AB25">
        <v>9</v>
      </c>
      <c r="AC25">
        <v>1</v>
      </c>
      <c r="AD25">
        <v>1</v>
      </c>
      <c r="AE25">
        <v>1</v>
      </c>
      <c r="AF25">
        <v>1600</v>
      </c>
      <c r="AG25" s="8">
        <v>0</v>
      </c>
      <c r="AH25">
        <v>2</v>
      </c>
      <c r="AI25">
        <v>0</v>
      </c>
      <c r="AK25">
        <v>1</v>
      </c>
      <c r="AL25">
        <v>2</v>
      </c>
      <c r="AM25">
        <v>2</v>
      </c>
      <c r="AN25">
        <v>2</v>
      </c>
      <c r="AO25">
        <v>7</v>
      </c>
      <c r="AP25">
        <v>1</v>
      </c>
      <c r="AQ25">
        <v>6</v>
      </c>
      <c r="AR25">
        <v>4</v>
      </c>
      <c r="AS25">
        <v>4</v>
      </c>
      <c r="AT25">
        <v>4</v>
      </c>
      <c r="AU25">
        <v>14</v>
      </c>
      <c r="AV25">
        <v>1</v>
      </c>
      <c r="AW25" t="s">
        <v>129</v>
      </c>
      <c r="AX25" s="5">
        <v>0</v>
      </c>
      <c r="AY25" s="5"/>
      <c r="AZ25" s="5"/>
      <c r="BA25" s="5">
        <v>0</v>
      </c>
      <c r="BB25" s="4"/>
      <c r="BC25" s="4">
        <v>0</v>
      </c>
      <c r="BD25" s="4">
        <v>0</v>
      </c>
      <c r="BE25" s="4"/>
      <c r="BF25" s="9">
        <v>4</v>
      </c>
      <c r="BJ25" t="s">
        <v>277</v>
      </c>
      <c r="BK25">
        <v>21</v>
      </c>
      <c r="BL25" t="s">
        <v>210</v>
      </c>
    </row>
    <row r="26" spans="2:65" x14ac:dyDescent="0.35">
      <c r="B26">
        <v>100</v>
      </c>
      <c r="C26">
        <v>605</v>
      </c>
      <c r="D26">
        <v>1</v>
      </c>
      <c r="F26">
        <v>1</v>
      </c>
      <c r="I26">
        <v>3</v>
      </c>
      <c r="J26">
        <v>3</v>
      </c>
      <c r="K26">
        <v>1</v>
      </c>
      <c r="L26">
        <v>1</v>
      </c>
      <c r="Q26">
        <v>3</v>
      </c>
      <c r="R26">
        <v>4</v>
      </c>
      <c r="U26">
        <v>4</v>
      </c>
      <c r="V26">
        <v>4</v>
      </c>
      <c r="X26">
        <v>1</v>
      </c>
      <c r="Y26">
        <v>2</v>
      </c>
      <c r="Z26">
        <v>1</v>
      </c>
      <c r="AA26">
        <v>1</v>
      </c>
      <c r="AB26">
        <v>5</v>
      </c>
      <c r="AC26">
        <v>1</v>
      </c>
      <c r="AD26">
        <v>1</v>
      </c>
      <c r="AE26">
        <v>3</v>
      </c>
      <c r="AF26">
        <v>1900</v>
      </c>
      <c r="AG26" s="9">
        <v>1</v>
      </c>
      <c r="AH26">
        <v>4</v>
      </c>
      <c r="AI26">
        <v>1</v>
      </c>
      <c r="AK26">
        <v>1</v>
      </c>
      <c r="AL26">
        <v>2</v>
      </c>
      <c r="AM26">
        <v>1</v>
      </c>
      <c r="AN26">
        <v>1</v>
      </c>
      <c r="AO26">
        <v>5</v>
      </c>
      <c r="AP26">
        <v>1</v>
      </c>
      <c r="AQ26">
        <v>7</v>
      </c>
      <c r="AR26">
        <v>2</v>
      </c>
      <c r="AS26">
        <v>3</v>
      </c>
      <c r="AT26">
        <v>2</v>
      </c>
      <c r="AU26">
        <v>8</v>
      </c>
      <c r="AV26">
        <v>1</v>
      </c>
      <c r="AW26" t="s">
        <v>130</v>
      </c>
      <c r="AX26" s="5"/>
      <c r="AY26" s="5">
        <v>0</v>
      </c>
      <c r="AZ26" s="5"/>
      <c r="BA26" s="5"/>
      <c r="BB26" s="4">
        <v>0</v>
      </c>
      <c r="BC26" s="4"/>
      <c r="BD26" s="4">
        <v>0</v>
      </c>
      <c r="BE26" s="4">
        <v>1</v>
      </c>
      <c r="BF26" s="9">
        <v>4</v>
      </c>
      <c r="BJ26" t="s">
        <v>277</v>
      </c>
      <c r="BK26">
        <v>20</v>
      </c>
      <c r="BL26" t="s">
        <v>209</v>
      </c>
    </row>
    <row r="27" spans="2:65" x14ac:dyDescent="0.35">
      <c r="B27">
        <v>100</v>
      </c>
      <c r="C27">
        <v>611</v>
      </c>
      <c r="D27">
        <v>1</v>
      </c>
      <c r="F27">
        <v>1</v>
      </c>
      <c r="G27">
        <v>3</v>
      </c>
      <c r="H27">
        <v>2</v>
      </c>
      <c r="K27">
        <v>2</v>
      </c>
      <c r="L27">
        <v>1</v>
      </c>
      <c r="Q27">
        <v>2</v>
      </c>
      <c r="R27">
        <v>2</v>
      </c>
      <c r="S27">
        <v>4</v>
      </c>
      <c r="T27">
        <v>5</v>
      </c>
      <c r="X27">
        <v>5</v>
      </c>
      <c r="Y27">
        <v>3</v>
      </c>
      <c r="Z27">
        <v>3</v>
      </c>
      <c r="AA27">
        <v>5</v>
      </c>
      <c r="AB27">
        <v>16</v>
      </c>
      <c r="AC27">
        <v>0</v>
      </c>
      <c r="AD27">
        <v>2</v>
      </c>
      <c r="AE27">
        <v>4</v>
      </c>
      <c r="AF27">
        <v>1200</v>
      </c>
      <c r="AG27" s="8">
        <v>0</v>
      </c>
      <c r="AH27">
        <v>6</v>
      </c>
      <c r="AI27">
        <v>0</v>
      </c>
      <c r="AK27">
        <v>5</v>
      </c>
      <c r="AL27">
        <v>4</v>
      </c>
      <c r="AM27">
        <v>5</v>
      </c>
      <c r="AN27">
        <v>4</v>
      </c>
      <c r="AO27">
        <v>18</v>
      </c>
      <c r="AP27">
        <v>0</v>
      </c>
      <c r="AQ27">
        <v>6</v>
      </c>
      <c r="AR27">
        <v>3</v>
      </c>
      <c r="AS27">
        <v>3</v>
      </c>
      <c r="AT27">
        <v>4</v>
      </c>
      <c r="AU27">
        <v>12</v>
      </c>
      <c r="AV27">
        <v>1</v>
      </c>
      <c r="AW27" t="s">
        <v>131</v>
      </c>
      <c r="AX27" s="5">
        <v>0</v>
      </c>
      <c r="AY27" s="5">
        <v>0</v>
      </c>
      <c r="AZ27" s="5"/>
      <c r="BA27" s="5">
        <v>0</v>
      </c>
      <c r="BB27" s="4"/>
      <c r="BC27" s="4"/>
      <c r="BD27" s="4">
        <v>0</v>
      </c>
      <c r="BE27" s="4"/>
      <c r="BF27" s="9">
        <v>4</v>
      </c>
      <c r="BJ27" t="s">
        <v>276</v>
      </c>
      <c r="BK27">
        <v>23</v>
      </c>
      <c r="BL27" t="s">
        <v>211</v>
      </c>
      <c r="BM27" t="s">
        <v>247</v>
      </c>
    </row>
    <row r="28" spans="2:65" x14ac:dyDescent="0.35">
      <c r="B28">
        <v>100</v>
      </c>
      <c r="C28">
        <v>436</v>
      </c>
      <c r="D28">
        <v>1</v>
      </c>
      <c r="F28">
        <v>1</v>
      </c>
      <c r="G28" s="21"/>
      <c r="H28">
        <v>1</v>
      </c>
      <c r="M28">
        <v>6</v>
      </c>
      <c r="N28">
        <v>6</v>
      </c>
      <c r="O28">
        <v>2</v>
      </c>
      <c r="P28">
        <v>2</v>
      </c>
      <c r="U28">
        <v>5</v>
      </c>
      <c r="V28">
        <v>7</v>
      </c>
      <c r="X28">
        <v>2</v>
      </c>
      <c r="Y28">
        <v>2</v>
      </c>
      <c r="Z28">
        <v>4</v>
      </c>
      <c r="AA28">
        <v>2</v>
      </c>
      <c r="AB28">
        <v>10</v>
      </c>
      <c r="AC28">
        <v>1</v>
      </c>
      <c r="AD28">
        <v>1</v>
      </c>
      <c r="AE28">
        <v>2</v>
      </c>
      <c r="AF28">
        <v>2000</v>
      </c>
      <c r="AG28" s="9">
        <v>1</v>
      </c>
      <c r="AH28">
        <v>3</v>
      </c>
      <c r="AI28">
        <v>1</v>
      </c>
      <c r="AK28">
        <v>3</v>
      </c>
      <c r="AL28">
        <v>2</v>
      </c>
      <c r="AM28">
        <v>2</v>
      </c>
      <c r="AN28">
        <v>2</v>
      </c>
      <c r="AO28">
        <v>9</v>
      </c>
      <c r="AP28">
        <v>1</v>
      </c>
      <c r="AQ28">
        <v>5</v>
      </c>
      <c r="AR28">
        <v>3</v>
      </c>
      <c r="AS28">
        <v>3</v>
      </c>
      <c r="AT28">
        <v>3</v>
      </c>
      <c r="AU28">
        <v>12</v>
      </c>
      <c r="AV28">
        <v>1</v>
      </c>
      <c r="AX28" s="5">
        <v>0</v>
      </c>
      <c r="AY28" s="5"/>
      <c r="AZ28" s="5">
        <v>0</v>
      </c>
      <c r="BA28" s="5"/>
      <c r="BB28" s="4"/>
      <c r="BC28" s="4">
        <v>0</v>
      </c>
      <c r="BD28" s="4"/>
      <c r="BE28" s="4">
        <v>0</v>
      </c>
      <c r="BF28" s="9">
        <v>4</v>
      </c>
      <c r="BJ28" t="s">
        <v>277</v>
      </c>
      <c r="BK28">
        <v>23</v>
      </c>
      <c r="BL28" t="s">
        <v>213</v>
      </c>
    </row>
    <row r="29" spans="2:65" x14ac:dyDescent="0.35">
      <c r="B29">
        <v>100</v>
      </c>
      <c r="C29">
        <v>1192</v>
      </c>
      <c r="D29">
        <v>1</v>
      </c>
      <c r="F29">
        <v>1</v>
      </c>
      <c r="I29">
        <v>6</v>
      </c>
      <c r="J29">
        <v>6</v>
      </c>
      <c r="M29">
        <v>6</v>
      </c>
      <c r="N29">
        <v>5</v>
      </c>
      <c r="Q29">
        <v>5</v>
      </c>
      <c r="R29">
        <v>6</v>
      </c>
      <c r="U29">
        <v>4</v>
      </c>
      <c r="V29">
        <v>4</v>
      </c>
      <c r="X29">
        <v>5</v>
      </c>
      <c r="Y29">
        <v>5</v>
      </c>
      <c r="Z29">
        <v>4</v>
      </c>
      <c r="AA29">
        <v>5</v>
      </c>
      <c r="AB29">
        <v>19</v>
      </c>
      <c r="AC29">
        <v>0</v>
      </c>
      <c r="AD29">
        <v>2</v>
      </c>
      <c r="AE29">
        <v>4</v>
      </c>
      <c r="AF29">
        <v>2300</v>
      </c>
      <c r="AG29" s="9">
        <v>1</v>
      </c>
      <c r="AH29">
        <v>6</v>
      </c>
      <c r="AI29">
        <v>1</v>
      </c>
      <c r="AK29">
        <v>4</v>
      </c>
      <c r="AL29">
        <v>4</v>
      </c>
      <c r="AM29">
        <v>6</v>
      </c>
      <c r="AN29">
        <v>4</v>
      </c>
      <c r="AO29">
        <v>18</v>
      </c>
      <c r="AP29">
        <v>0</v>
      </c>
      <c r="AQ29">
        <v>6</v>
      </c>
      <c r="AR29">
        <v>3</v>
      </c>
      <c r="AS29">
        <v>4</v>
      </c>
      <c r="AT29">
        <v>4</v>
      </c>
      <c r="AU29">
        <v>13</v>
      </c>
      <c r="AV29">
        <v>1</v>
      </c>
      <c r="AW29" t="s">
        <v>133</v>
      </c>
      <c r="AX29" s="5"/>
      <c r="AY29" s="5"/>
      <c r="AZ29" s="5"/>
      <c r="BA29" s="5"/>
      <c r="BB29" s="4">
        <v>0</v>
      </c>
      <c r="BC29" s="4">
        <v>0</v>
      </c>
      <c r="BD29" s="4">
        <v>0</v>
      </c>
      <c r="BE29" s="4">
        <v>1</v>
      </c>
      <c r="BF29" s="9">
        <v>4</v>
      </c>
      <c r="BJ29" t="s">
        <v>276</v>
      </c>
      <c r="BK29">
        <v>24</v>
      </c>
      <c r="BL29" t="s">
        <v>209</v>
      </c>
      <c r="BM29" t="s">
        <v>248</v>
      </c>
    </row>
    <row r="30" spans="2:65" x14ac:dyDescent="0.35">
      <c r="B30">
        <v>100</v>
      </c>
      <c r="C30">
        <v>1727</v>
      </c>
      <c r="D30">
        <v>1</v>
      </c>
      <c r="F30">
        <v>1</v>
      </c>
      <c r="G30">
        <v>1</v>
      </c>
      <c r="H30">
        <v>2</v>
      </c>
      <c r="K30">
        <v>1</v>
      </c>
      <c r="L30">
        <v>1</v>
      </c>
      <c r="Q30">
        <v>2</v>
      </c>
      <c r="R30">
        <v>2</v>
      </c>
      <c r="S30">
        <v>2</v>
      </c>
      <c r="T30">
        <v>2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>
        <v>1</v>
      </c>
      <c r="AE30">
        <v>1</v>
      </c>
      <c r="AF30">
        <v>1500</v>
      </c>
      <c r="AG30" s="9">
        <v>1</v>
      </c>
      <c r="AH30">
        <v>2</v>
      </c>
      <c r="AI30">
        <v>1</v>
      </c>
      <c r="AK30">
        <v>2</v>
      </c>
      <c r="AL30">
        <v>1</v>
      </c>
      <c r="AM30">
        <v>1</v>
      </c>
      <c r="AN30">
        <v>1</v>
      </c>
      <c r="AO30">
        <v>5</v>
      </c>
      <c r="AP30">
        <v>1</v>
      </c>
      <c r="AQ30">
        <v>1</v>
      </c>
      <c r="AR30">
        <v>2</v>
      </c>
      <c r="AS30">
        <v>1</v>
      </c>
      <c r="AT30">
        <v>2</v>
      </c>
      <c r="AU30">
        <v>12</v>
      </c>
      <c r="AV30">
        <v>1</v>
      </c>
      <c r="AW30" t="s">
        <v>135</v>
      </c>
      <c r="AX30" s="5">
        <v>1</v>
      </c>
      <c r="AY30" s="5">
        <v>0</v>
      </c>
      <c r="AZ30" s="5"/>
      <c r="BA30" s="5">
        <v>0</v>
      </c>
      <c r="BB30" s="4"/>
      <c r="BC30" s="4"/>
      <c r="BD30" s="4">
        <v>0</v>
      </c>
      <c r="BE30" s="4"/>
      <c r="BF30" s="9">
        <v>4</v>
      </c>
      <c r="BJ30" t="s">
        <v>276</v>
      </c>
      <c r="BK30">
        <v>21</v>
      </c>
      <c r="BL30" t="s">
        <v>209</v>
      </c>
    </row>
    <row r="31" spans="2:65" x14ac:dyDescent="0.35">
      <c r="B31">
        <v>100</v>
      </c>
      <c r="C31">
        <v>358</v>
      </c>
      <c r="D31">
        <v>1</v>
      </c>
      <c r="F31">
        <v>1</v>
      </c>
      <c r="G31">
        <v>2</v>
      </c>
      <c r="H31">
        <v>2</v>
      </c>
      <c r="M31">
        <v>6</v>
      </c>
      <c r="N31">
        <v>6</v>
      </c>
      <c r="Q31">
        <v>3</v>
      </c>
      <c r="R31">
        <v>3</v>
      </c>
      <c r="S31">
        <v>4</v>
      </c>
      <c r="T31">
        <v>3</v>
      </c>
      <c r="X31">
        <v>2</v>
      </c>
      <c r="Y31">
        <v>3</v>
      </c>
      <c r="Z31">
        <v>3</v>
      </c>
      <c r="AA31">
        <v>4</v>
      </c>
      <c r="AB31">
        <v>12</v>
      </c>
      <c r="AC31">
        <v>1</v>
      </c>
      <c r="AD31">
        <v>4</v>
      </c>
      <c r="AE31">
        <v>3</v>
      </c>
      <c r="AF31">
        <v>2500</v>
      </c>
      <c r="AG31" s="9">
        <v>1</v>
      </c>
      <c r="AH31">
        <v>7</v>
      </c>
      <c r="AI31">
        <v>1</v>
      </c>
      <c r="AK31">
        <v>1</v>
      </c>
      <c r="AL31">
        <v>2</v>
      </c>
      <c r="AM31">
        <v>2</v>
      </c>
      <c r="AN31">
        <v>3</v>
      </c>
      <c r="AO31">
        <v>8</v>
      </c>
      <c r="AP31">
        <v>1</v>
      </c>
      <c r="AQ31">
        <v>6</v>
      </c>
      <c r="AR31">
        <v>6</v>
      </c>
      <c r="AS31">
        <v>2</v>
      </c>
      <c r="AT31">
        <v>2</v>
      </c>
      <c r="AU31">
        <v>12</v>
      </c>
      <c r="AV31">
        <v>1</v>
      </c>
      <c r="AW31" t="s">
        <v>136</v>
      </c>
      <c r="AX31" s="5">
        <v>1</v>
      </c>
      <c r="AY31" s="5"/>
      <c r="AZ31" s="5"/>
      <c r="BA31" s="5">
        <v>1</v>
      </c>
      <c r="BB31" s="4"/>
      <c r="BC31" s="4">
        <v>1</v>
      </c>
      <c r="BD31" s="4">
        <v>1</v>
      </c>
      <c r="BE31" s="4"/>
      <c r="BF31" s="9">
        <v>4</v>
      </c>
      <c r="BJ31" t="s">
        <v>277</v>
      </c>
      <c r="BK31">
        <v>23</v>
      </c>
      <c r="BL31" t="s">
        <v>220</v>
      </c>
    </row>
    <row r="32" spans="2:65" x14ac:dyDescent="0.35">
      <c r="B32">
        <v>100</v>
      </c>
      <c r="C32">
        <v>858</v>
      </c>
      <c r="D32">
        <v>1</v>
      </c>
      <c r="F32">
        <v>1</v>
      </c>
      <c r="G32">
        <v>2</v>
      </c>
      <c r="H32">
        <v>1</v>
      </c>
      <c r="M32">
        <v>5</v>
      </c>
      <c r="N32">
        <v>4</v>
      </c>
      <c r="Q32">
        <v>2</v>
      </c>
      <c r="R32">
        <v>1</v>
      </c>
      <c r="U32">
        <v>7</v>
      </c>
      <c r="V32">
        <v>7</v>
      </c>
      <c r="X32">
        <v>3</v>
      </c>
      <c r="Y32">
        <v>3</v>
      </c>
      <c r="Z32">
        <v>4</v>
      </c>
      <c r="AA32">
        <v>4</v>
      </c>
      <c r="AB32">
        <v>14</v>
      </c>
      <c r="AC32">
        <v>1</v>
      </c>
      <c r="AD32">
        <v>2</v>
      </c>
      <c r="AE32">
        <v>3</v>
      </c>
      <c r="AF32">
        <v>2000</v>
      </c>
      <c r="AG32" s="9">
        <v>1</v>
      </c>
      <c r="AH32">
        <v>5</v>
      </c>
      <c r="AI32">
        <v>1</v>
      </c>
      <c r="AK32">
        <v>4</v>
      </c>
      <c r="AL32">
        <v>4</v>
      </c>
      <c r="AM32">
        <v>4</v>
      </c>
      <c r="AN32">
        <v>4</v>
      </c>
      <c r="AO32">
        <v>16</v>
      </c>
      <c r="AP32">
        <v>0</v>
      </c>
      <c r="AQ32">
        <v>5</v>
      </c>
      <c r="AR32">
        <v>4</v>
      </c>
      <c r="AS32">
        <v>3</v>
      </c>
      <c r="AT32">
        <v>3</v>
      </c>
      <c r="AU32">
        <v>13</v>
      </c>
      <c r="AV32">
        <v>1</v>
      </c>
      <c r="AX32" s="5">
        <v>0</v>
      </c>
      <c r="AY32" s="5"/>
      <c r="AZ32" s="5"/>
      <c r="BA32" s="5"/>
      <c r="BB32" s="4"/>
      <c r="BC32" s="4">
        <v>0</v>
      </c>
      <c r="BD32" s="4">
        <v>0</v>
      </c>
      <c r="BE32" s="4">
        <v>0</v>
      </c>
      <c r="BF32" s="9">
        <v>4</v>
      </c>
      <c r="BJ32" t="s">
        <v>277</v>
      </c>
      <c r="BK32">
        <v>23</v>
      </c>
      <c r="BL32" t="s">
        <v>222</v>
      </c>
    </row>
    <row r="33" spans="2:65" x14ac:dyDescent="0.35">
      <c r="B33">
        <v>100</v>
      </c>
      <c r="C33">
        <v>723</v>
      </c>
      <c r="D33">
        <v>1</v>
      </c>
      <c r="F33">
        <v>1</v>
      </c>
      <c r="I33">
        <v>7</v>
      </c>
      <c r="J33">
        <v>7</v>
      </c>
      <c r="K33">
        <v>1</v>
      </c>
      <c r="L33">
        <v>1</v>
      </c>
      <c r="O33">
        <v>4</v>
      </c>
      <c r="P33">
        <v>4</v>
      </c>
      <c r="U33">
        <v>4</v>
      </c>
      <c r="V33">
        <v>4</v>
      </c>
      <c r="X33">
        <v>1</v>
      </c>
      <c r="Y33">
        <v>1</v>
      </c>
      <c r="Z33">
        <v>2</v>
      </c>
      <c r="AA33">
        <v>2</v>
      </c>
      <c r="AB33">
        <v>6</v>
      </c>
      <c r="AC33">
        <v>1</v>
      </c>
      <c r="AD33">
        <v>1</v>
      </c>
      <c r="AE33">
        <v>1</v>
      </c>
      <c r="AF33" t="s">
        <v>69</v>
      </c>
      <c r="AG33" s="8">
        <v>1</v>
      </c>
      <c r="AH33">
        <v>2</v>
      </c>
      <c r="AI33">
        <v>1</v>
      </c>
      <c r="AK33">
        <v>2</v>
      </c>
      <c r="AL33">
        <v>3</v>
      </c>
      <c r="AM33">
        <v>4</v>
      </c>
      <c r="AN33">
        <v>3</v>
      </c>
      <c r="AO33">
        <v>12</v>
      </c>
      <c r="AP33">
        <v>1</v>
      </c>
      <c r="AQ33">
        <v>5</v>
      </c>
      <c r="AR33">
        <v>2</v>
      </c>
      <c r="AS33">
        <v>3</v>
      </c>
      <c r="AT33">
        <v>3</v>
      </c>
      <c r="AU33">
        <v>11</v>
      </c>
      <c r="AV33">
        <v>1</v>
      </c>
      <c r="AX33" s="5"/>
      <c r="AY33" s="5">
        <v>0</v>
      </c>
      <c r="AZ33" s="5">
        <v>0</v>
      </c>
      <c r="BA33" s="5"/>
      <c r="BB33" s="4">
        <v>0</v>
      </c>
      <c r="BC33" s="4"/>
      <c r="BD33" s="4"/>
      <c r="BE33" s="4">
        <v>0</v>
      </c>
      <c r="BF33" s="9">
        <v>4</v>
      </c>
      <c r="BJ33" t="s">
        <v>276</v>
      </c>
      <c r="BK33">
        <v>25</v>
      </c>
      <c r="BL33" t="s">
        <v>223</v>
      </c>
    </row>
    <row r="34" spans="2:65" x14ac:dyDescent="0.35">
      <c r="B34">
        <v>100</v>
      </c>
      <c r="C34">
        <v>376</v>
      </c>
      <c r="D34">
        <v>1</v>
      </c>
      <c r="F34">
        <v>1</v>
      </c>
      <c r="I34">
        <v>6</v>
      </c>
      <c r="J34">
        <v>7</v>
      </c>
      <c r="M34">
        <v>6</v>
      </c>
      <c r="N34">
        <v>7</v>
      </c>
      <c r="O34">
        <v>4</v>
      </c>
      <c r="P34">
        <v>4</v>
      </c>
      <c r="S34">
        <v>3</v>
      </c>
      <c r="T34">
        <v>4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>
        <v>1</v>
      </c>
      <c r="AE34">
        <v>1</v>
      </c>
      <c r="AF34">
        <v>300</v>
      </c>
      <c r="AG34" s="8">
        <v>0</v>
      </c>
      <c r="AH34">
        <v>2</v>
      </c>
      <c r="AI34">
        <v>0</v>
      </c>
      <c r="AK34">
        <v>1</v>
      </c>
      <c r="AL34">
        <v>1</v>
      </c>
      <c r="AM34">
        <v>1</v>
      </c>
      <c r="AN34">
        <v>1</v>
      </c>
      <c r="AO34">
        <v>4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10</v>
      </c>
      <c r="AV34">
        <v>1</v>
      </c>
      <c r="AX34" s="5"/>
      <c r="AY34" s="5"/>
      <c r="AZ34" s="5">
        <v>0</v>
      </c>
      <c r="BA34" s="5">
        <v>0</v>
      </c>
      <c r="BB34" s="4">
        <v>0</v>
      </c>
      <c r="BC34" s="4">
        <v>0</v>
      </c>
      <c r="BD34" s="4"/>
      <c r="BE34" s="4"/>
      <c r="BF34" s="9">
        <v>4</v>
      </c>
      <c r="BJ34" t="s">
        <v>276</v>
      </c>
      <c r="BK34">
        <v>39</v>
      </c>
      <c r="BL34" t="s">
        <v>209</v>
      </c>
    </row>
    <row r="35" spans="2:65" x14ac:dyDescent="0.35">
      <c r="B35">
        <v>100</v>
      </c>
      <c r="C35">
        <v>391</v>
      </c>
      <c r="D35">
        <v>1</v>
      </c>
      <c r="F35">
        <v>1</v>
      </c>
      <c r="G35">
        <v>2</v>
      </c>
      <c r="H35">
        <v>2</v>
      </c>
      <c r="K35">
        <v>2</v>
      </c>
      <c r="L35">
        <v>2</v>
      </c>
      <c r="Q35">
        <v>2</v>
      </c>
      <c r="R35">
        <v>2</v>
      </c>
      <c r="S35">
        <v>3</v>
      </c>
      <c r="T35">
        <v>3</v>
      </c>
      <c r="X35">
        <v>3</v>
      </c>
      <c r="Y35">
        <v>3</v>
      </c>
      <c r="Z35">
        <v>3</v>
      </c>
      <c r="AA35">
        <v>3</v>
      </c>
      <c r="AB35">
        <v>12</v>
      </c>
      <c r="AC35">
        <v>1</v>
      </c>
      <c r="AD35">
        <v>2</v>
      </c>
      <c r="AE35">
        <v>3</v>
      </c>
      <c r="AF35">
        <v>110</v>
      </c>
      <c r="AG35" s="8">
        <v>0</v>
      </c>
      <c r="AH35">
        <v>5</v>
      </c>
      <c r="AI35">
        <v>0</v>
      </c>
      <c r="AK35">
        <v>3</v>
      </c>
      <c r="AL35">
        <v>4</v>
      </c>
      <c r="AM35">
        <v>2</v>
      </c>
      <c r="AN35">
        <v>2</v>
      </c>
      <c r="AO35">
        <v>11</v>
      </c>
      <c r="AP35">
        <v>1</v>
      </c>
      <c r="AQ35">
        <v>6</v>
      </c>
      <c r="AR35">
        <v>3</v>
      </c>
      <c r="AS35">
        <v>3</v>
      </c>
      <c r="AT35">
        <v>1</v>
      </c>
      <c r="AU35">
        <v>9</v>
      </c>
      <c r="AV35">
        <v>1</v>
      </c>
      <c r="AX35" s="5">
        <v>0</v>
      </c>
      <c r="AY35" s="5">
        <v>0</v>
      </c>
      <c r="AZ35" s="5"/>
      <c r="BA35" s="5">
        <v>0</v>
      </c>
      <c r="BB35" s="4"/>
      <c r="BC35" s="4"/>
      <c r="BD35" s="4">
        <v>0</v>
      </c>
      <c r="BE35" s="4"/>
      <c r="BF35" s="9">
        <v>4</v>
      </c>
      <c r="BJ35" t="s">
        <v>276</v>
      </c>
      <c r="BK35">
        <v>32</v>
      </c>
      <c r="BL35" t="s">
        <v>225</v>
      </c>
    </row>
    <row r="36" spans="2:65" x14ac:dyDescent="0.35">
      <c r="B36">
        <v>100</v>
      </c>
      <c r="C36">
        <v>321</v>
      </c>
      <c r="D36">
        <v>1</v>
      </c>
      <c r="F36">
        <v>1</v>
      </c>
      <c r="I36">
        <v>2</v>
      </c>
      <c r="J36">
        <v>2</v>
      </c>
      <c r="K36">
        <v>1</v>
      </c>
      <c r="L36">
        <v>2</v>
      </c>
      <c r="Q36">
        <v>4</v>
      </c>
      <c r="R36">
        <v>3</v>
      </c>
      <c r="U36">
        <v>6</v>
      </c>
      <c r="V36">
        <v>6</v>
      </c>
      <c r="X36">
        <v>7</v>
      </c>
      <c r="Y36">
        <v>7</v>
      </c>
      <c r="Z36">
        <v>7</v>
      </c>
      <c r="AA36">
        <v>7</v>
      </c>
      <c r="AB36">
        <v>28</v>
      </c>
      <c r="AC36">
        <v>0</v>
      </c>
      <c r="AD36">
        <v>3</v>
      </c>
      <c r="AE36">
        <v>3</v>
      </c>
      <c r="AF36">
        <v>1700</v>
      </c>
      <c r="AG36">
        <v>1</v>
      </c>
      <c r="AH36">
        <v>6</v>
      </c>
      <c r="AI36">
        <v>1</v>
      </c>
      <c r="AK36">
        <v>1</v>
      </c>
      <c r="AL36">
        <v>2</v>
      </c>
      <c r="AM36">
        <v>2</v>
      </c>
      <c r="AN36">
        <v>2</v>
      </c>
      <c r="AO36">
        <v>7</v>
      </c>
      <c r="AP36">
        <v>1</v>
      </c>
      <c r="AQ36">
        <v>3</v>
      </c>
      <c r="AR36">
        <v>1</v>
      </c>
      <c r="AS36">
        <v>1</v>
      </c>
      <c r="AT36">
        <v>2</v>
      </c>
      <c r="AU36">
        <v>9</v>
      </c>
      <c r="AV36">
        <v>1</v>
      </c>
      <c r="AW36" t="s">
        <v>112</v>
      </c>
      <c r="AX36" s="5"/>
      <c r="AY36" s="5">
        <v>0</v>
      </c>
      <c r="AZ36" s="5"/>
      <c r="BA36" s="5"/>
      <c r="BB36" s="4">
        <v>0</v>
      </c>
      <c r="BC36" s="4"/>
      <c r="BD36" s="4">
        <v>0</v>
      </c>
      <c r="BE36" s="4">
        <v>0</v>
      </c>
      <c r="BF36" s="9">
        <v>4</v>
      </c>
      <c r="BJ36" t="s">
        <v>277</v>
      </c>
      <c r="BK36">
        <v>25</v>
      </c>
      <c r="BL36" t="s">
        <v>223</v>
      </c>
    </row>
    <row r="37" spans="2:65" x14ac:dyDescent="0.35">
      <c r="B37">
        <v>100</v>
      </c>
      <c r="C37">
        <v>263</v>
      </c>
      <c r="D37">
        <v>1</v>
      </c>
      <c r="F37">
        <v>1</v>
      </c>
      <c r="I37">
        <v>4</v>
      </c>
      <c r="J37">
        <v>5</v>
      </c>
      <c r="M37">
        <v>6</v>
      </c>
      <c r="N37">
        <v>6</v>
      </c>
      <c r="O37">
        <v>5</v>
      </c>
      <c r="P37">
        <v>5</v>
      </c>
      <c r="S37">
        <v>4</v>
      </c>
      <c r="T37">
        <v>3</v>
      </c>
      <c r="X37">
        <v>3</v>
      </c>
      <c r="Y37">
        <v>2</v>
      </c>
      <c r="Z37">
        <v>3</v>
      </c>
      <c r="AA37">
        <v>2</v>
      </c>
      <c r="AB37">
        <v>10</v>
      </c>
      <c r="AC37">
        <v>1</v>
      </c>
      <c r="AD37">
        <v>2</v>
      </c>
      <c r="AE37">
        <v>3</v>
      </c>
      <c r="AF37">
        <v>2000</v>
      </c>
      <c r="AG37" s="9">
        <v>1</v>
      </c>
      <c r="AH37">
        <v>5</v>
      </c>
      <c r="AI37">
        <v>1</v>
      </c>
      <c r="AK37">
        <v>3</v>
      </c>
      <c r="AL37">
        <v>4</v>
      </c>
      <c r="AM37">
        <v>2</v>
      </c>
      <c r="AN37">
        <v>2</v>
      </c>
      <c r="AO37">
        <v>11</v>
      </c>
      <c r="AP37">
        <v>1</v>
      </c>
      <c r="AQ37">
        <v>6</v>
      </c>
      <c r="AR37">
        <v>4</v>
      </c>
      <c r="AS37">
        <v>5</v>
      </c>
      <c r="AT37">
        <v>4</v>
      </c>
      <c r="AU37">
        <v>15</v>
      </c>
      <c r="AV37">
        <v>1</v>
      </c>
      <c r="AX37" s="5"/>
      <c r="AY37" s="5"/>
      <c r="AZ37" s="5">
        <v>0</v>
      </c>
      <c r="BA37" s="5">
        <v>0</v>
      </c>
      <c r="BB37" s="4">
        <v>0</v>
      </c>
      <c r="BC37" s="4">
        <v>0</v>
      </c>
      <c r="BD37" s="4"/>
      <c r="BE37" s="4"/>
      <c r="BF37" s="9">
        <v>4</v>
      </c>
      <c r="BJ37" t="s">
        <v>277</v>
      </c>
      <c r="BK37">
        <v>25</v>
      </c>
      <c r="BL37" t="s">
        <v>223</v>
      </c>
    </row>
    <row r="38" spans="2:65" x14ac:dyDescent="0.35">
      <c r="B38">
        <v>100</v>
      </c>
      <c r="C38">
        <v>436</v>
      </c>
      <c r="D38">
        <v>1</v>
      </c>
      <c r="F38">
        <v>1</v>
      </c>
      <c r="G38">
        <v>1</v>
      </c>
      <c r="H38">
        <v>1</v>
      </c>
      <c r="M38">
        <v>6</v>
      </c>
      <c r="N38">
        <v>6</v>
      </c>
      <c r="Q38">
        <v>6</v>
      </c>
      <c r="R38">
        <v>7</v>
      </c>
      <c r="S38">
        <v>1</v>
      </c>
      <c r="T38">
        <v>1</v>
      </c>
      <c r="X38">
        <v>1</v>
      </c>
      <c r="Y38">
        <v>1</v>
      </c>
      <c r="Z38">
        <v>1</v>
      </c>
      <c r="AA38">
        <v>1</v>
      </c>
      <c r="AB38">
        <v>4</v>
      </c>
      <c r="AC38">
        <v>1</v>
      </c>
      <c r="AD38">
        <v>3</v>
      </c>
      <c r="AE38">
        <v>1</v>
      </c>
      <c r="AF38">
        <v>1500</v>
      </c>
      <c r="AG38" s="9">
        <v>1</v>
      </c>
      <c r="AH38">
        <v>4</v>
      </c>
      <c r="AI38">
        <v>1</v>
      </c>
      <c r="AK38">
        <v>1</v>
      </c>
      <c r="AL38">
        <v>1</v>
      </c>
      <c r="AM38">
        <v>1</v>
      </c>
      <c r="AN38">
        <v>1</v>
      </c>
      <c r="AO38">
        <v>4</v>
      </c>
      <c r="AP38">
        <v>1</v>
      </c>
      <c r="AQ38">
        <v>7</v>
      </c>
      <c r="AR38">
        <v>1</v>
      </c>
      <c r="AS38">
        <v>3</v>
      </c>
      <c r="AT38">
        <v>1</v>
      </c>
      <c r="AU38">
        <v>6</v>
      </c>
      <c r="AV38">
        <v>1</v>
      </c>
      <c r="AW38" t="s">
        <v>139</v>
      </c>
      <c r="AX38" s="5">
        <v>0</v>
      </c>
      <c r="AY38" s="5"/>
      <c r="AZ38" s="5"/>
      <c r="BA38" s="5">
        <v>0</v>
      </c>
      <c r="BB38" s="4"/>
      <c r="BC38" s="4">
        <v>0</v>
      </c>
      <c r="BD38" s="4">
        <v>0</v>
      </c>
      <c r="BE38" s="4"/>
      <c r="BF38" s="9">
        <v>4</v>
      </c>
      <c r="BJ38" t="s">
        <v>276</v>
      </c>
      <c r="BK38">
        <v>34</v>
      </c>
      <c r="BL38" t="s">
        <v>211</v>
      </c>
      <c r="BM38" t="s">
        <v>252</v>
      </c>
    </row>
    <row r="39" spans="2:65" x14ac:dyDescent="0.35">
      <c r="B39">
        <v>100</v>
      </c>
      <c r="C39">
        <v>367</v>
      </c>
      <c r="D39">
        <v>1</v>
      </c>
      <c r="F39">
        <v>1</v>
      </c>
      <c r="I39">
        <v>5</v>
      </c>
      <c r="J39">
        <v>1</v>
      </c>
      <c r="M39">
        <v>3</v>
      </c>
      <c r="N39">
        <v>1</v>
      </c>
      <c r="O39">
        <v>6</v>
      </c>
      <c r="P39">
        <v>3</v>
      </c>
      <c r="U39">
        <v>6</v>
      </c>
      <c r="V39">
        <v>2</v>
      </c>
      <c r="X39">
        <v>2</v>
      </c>
      <c r="Y39">
        <v>4</v>
      </c>
      <c r="Z39">
        <v>2</v>
      </c>
      <c r="AA39">
        <v>3</v>
      </c>
      <c r="AB39">
        <v>11</v>
      </c>
      <c r="AC39">
        <v>1</v>
      </c>
      <c r="AD39">
        <v>1</v>
      </c>
      <c r="AE39">
        <v>1</v>
      </c>
      <c r="AF39">
        <v>2000</v>
      </c>
      <c r="AG39" s="9">
        <v>1</v>
      </c>
      <c r="AH39">
        <v>2</v>
      </c>
      <c r="AI39">
        <v>1</v>
      </c>
      <c r="AK39">
        <v>2</v>
      </c>
      <c r="AL39">
        <v>2</v>
      </c>
      <c r="AM39">
        <v>1</v>
      </c>
      <c r="AN39">
        <v>1</v>
      </c>
      <c r="AO39">
        <v>6</v>
      </c>
      <c r="AP39">
        <v>1</v>
      </c>
      <c r="AQ39">
        <v>7</v>
      </c>
      <c r="AR39">
        <v>1</v>
      </c>
      <c r="AS39">
        <v>1</v>
      </c>
      <c r="AT39">
        <v>1</v>
      </c>
      <c r="AU39">
        <v>4</v>
      </c>
      <c r="AV39">
        <v>1</v>
      </c>
      <c r="AW39" t="s">
        <v>109</v>
      </c>
      <c r="AX39" s="5"/>
      <c r="AY39" s="5"/>
      <c r="AZ39" s="5">
        <v>1</v>
      </c>
      <c r="BA39" s="5"/>
      <c r="BB39" s="4">
        <v>0</v>
      </c>
      <c r="BC39" s="4">
        <v>0</v>
      </c>
      <c r="BD39" s="4"/>
      <c r="BE39" s="4">
        <v>0</v>
      </c>
      <c r="BF39" s="9">
        <v>4</v>
      </c>
      <c r="BJ39" t="s">
        <v>276</v>
      </c>
      <c r="BK39">
        <v>20</v>
      </c>
      <c r="BL39" t="s">
        <v>209</v>
      </c>
    </row>
    <row r="40" spans="2:65" x14ac:dyDescent="0.35">
      <c r="B40">
        <v>100</v>
      </c>
      <c r="C40">
        <v>582</v>
      </c>
      <c r="D40">
        <v>1</v>
      </c>
      <c r="F40">
        <v>1</v>
      </c>
      <c r="I40">
        <v>4</v>
      </c>
      <c r="J40">
        <v>2</v>
      </c>
      <c r="M40">
        <v>5</v>
      </c>
      <c r="N40">
        <v>5</v>
      </c>
      <c r="O40">
        <v>4</v>
      </c>
      <c r="P40">
        <v>3</v>
      </c>
      <c r="U40">
        <v>5</v>
      </c>
      <c r="V40">
        <v>6</v>
      </c>
      <c r="X40">
        <v>2</v>
      </c>
      <c r="Y40">
        <v>2</v>
      </c>
      <c r="Z40">
        <v>4</v>
      </c>
      <c r="AA40">
        <v>2</v>
      </c>
      <c r="AB40">
        <v>10</v>
      </c>
      <c r="AC40">
        <v>1</v>
      </c>
      <c r="AD40">
        <v>3</v>
      </c>
      <c r="AE40">
        <v>2</v>
      </c>
      <c r="AF40">
        <v>1800</v>
      </c>
      <c r="AG40" s="9">
        <v>1</v>
      </c>
      <c r="AH40">
        <v>5</v>
      </c>
      <c r="AI40">
        <v>1</v>
      </c>
      <c r="AK40">
        <v>1</v>
      </c>
      <c r="AL40">
        <v>1</v>
      </c>
      <c r="AM40">
        <v>1</v>
      </c>
      <c r="AN40">
        <v>1</v>
      </c>
      <c r="AO40">
        <v>4</v>
      </c>
      <c r="AP40">
        <v>1</v>
      </c>
      <c r="AQ40">
        <v>7</v>
      </c>
      <c r="AR40">
        <v>3</v>
      </c>
      <c r="AS40">
        <v>1</v>
      </c>
      <c r="AT40">
        <v>2</v>
      </c>
      <c r="AU40">
        <v>7</v>
      </c>
      <c r="AV40">
        <v>1</v>
      </c>
      <c r="AW40" t="s">
        <v>141</v>
      </c>
      <c r="AX40" s="5"/>
      <c r="AY40" s="5"/>
      <c r="AZ40" s="5">
        <v>0</v>
      </c>
      <c r="BA40" s="5"/>
      <c r="BB40" s="4">
        <v>0</v>
      </c>
      <c r="BC40" s="4">
        <v>0</v>
      </c>
      <c r="BD40" s="4"/>
      <c r="BE40" s="4">
        <v>1</v>
      </c>
      <c r="BF40" s="9">
        <v>4</v>
      </c>
      <c r="BJ40" t="s">
        <v>277</v>
      </c>
      <c r="BK40">
        <v>22</v>
      </c>
      <c r="BL40" t="s">
        <v>216</v>
      </c>
    </row>
    <row r="41" spans="2:65" x14ac:dyDescent="0.35">
      <c r="B41">
        <v>100</v>
      </c>
      <c r="C41">
        <v>388</v>
      </c>
      <c r="D41">
        <v>1</v>
      </c>
      <c r="F41">
        <v>1</v>
      </c>
      <c r="G41">
        <v>1</v>
      </c>
      <c r="H41">
        <v>1</v>
      </c>
      <c r="M41">
        <v>5</v>
      </c>
      <c r="N41">
        <v>6</v>
      </c>
      <c r="Q41">
        <v>6</v>
      </c>
      <c r="R41">
        <v>6</v>
      </c>
      <c r="U41">
        <v>1</v>
      </c>
      <c r="V41">
        <v>3</v>
      </c>
      <c r="X41">
        <v>3</v>
      </c>
      <c r="Y41">
        <v>2</v>
      </c>
      <c r="Z41">
        <v>3</v>
      </c>
      <c r="AA41">
        <v>2</v>
      </c>
      <c r="AB41">
        <v>10</v>
      </c>
      <c r="AC41">
        <v>1</v>
      </c>
      <c r="AD41">
        <v>3</v>
      </c>
      <c r="AE41">
        <v>2</v>
      </c>
      <c r="AF41">
        <v>2000</v>
      </c>
      <c r="AG41">
        <v>1</v>
      </c>
      <c r="AH41">
        <v>5</v>
      </c>
      <c r="AI41">
        <v>1</v>
      </c>
      <c r="AK41">
        <v>3</v>
      </c>
      <c r="AL41">
        <v>2</v>
      </c>
      <c r="AM41">
        <v>4</v>
      </c>
      <c r="AN41">
        <v>2</v>
      </c>
      <c r="AO41">
        <v>11</v>
      </c>
      <c r="AP41">
        <v>1</v>
      </c>
      <c r="AQ41">
        <v>6</v>
      </c>
      <c r="AR41">
        <v>6</v>
      </c>
      <c r="AS41">
        <v>5</v>
      </c>
      <c r="AT41">
        <v>2</v>
      </c>
      <c r="AU41">
        <v>15</v>
      </c>
      <c r="AV41">
        <v>1</v>
      </c>
      <c r="AX41" s="5">
        <v>0</v>
      </c>
      <c r="AY41" s="5"/>
      <c r="AZ41" s="5"/>
      <c r="BA41" s="5"/>
      <c r="BB41" s="4"/>
      <c r="BC41" s="4">
        <v>0</v>
      </c>
      <c r="BD41" s="4">
        <v>0</v>
      </c>
      <c r="BE41" s="4">
        <v>0</v>
      </c>
      <c r="BF41" s="9">
        <v>4</v>
      </c>
      <c r="BJ41" t="s">
        <v>277</v>
      </c>
      <c r="BK41">
        <v>23</v>
      </c>
      <c r="BL41" t="s">
        <v>209</v>
      </c>
    </row>
    <row r="42" spans="2:65" x14ac:dyDescent="0.35">
      <c r="B42">
        <v>100</v>
      </c>
      <c r="C42">
        <v>75357</v>
      </c>
      <c r="D42">
        <v>1</v>
      </c>
      <c r="F42">
        <v>1</v>
      </c>
      <c r="G42">
        <v>4</v>
      </c>
      <c r="H42">
        <v>2</v>
      </c>
      <c r="K42">
        <v>5</v>
      </c>
      <c r="L42">
        <v>3</v>
      </c>
      <c r="Q42">
        <v>5</v>
      </c>
      <c r="R42">
        <v>6</v>
      </c>
      <c r="U42">
        <v>4</v>
      </c>
      <c r="V42">
        <v>5</v>
      </c>
      <c r="X42">
        <v>1</v>
      </c>
      <c r="Y42">
        <v>1</v>
      </c>
      <c r="Z42">
        <v>1</v>
      </c>
      <c r="AA42">
        <v>1</v>
      </c>
      <c r="AB42">
        <v>4</v>
      </c>
      <c r="AC42">
        <v>1</v>
      </c>
      <c r="AD42">
        <v>3</v>
      </c>
      <c r="AE42">
        <v>3</v>
      </c>
      <c r="AF42">
        <v>2000</v>
      </c>
      <c r="AG42">
        <v>1</v>
      </c>
      <c r="AH42">
        <v>6</v>
      </c>
      <c r="AI42">
        <v>1</v>
      </c>
      <c r="AK42">
        <v>1</v>
      </c>
      <c r="AL42">
        <v>1</v>
      </c>
      <c r="AM42">
        <v>1</v>
      </c>
      <c r="AN42">
        <v>1</v>
      </c>
      <c r="AO42">
        <v>4</v>
      </c>
      <c r="AP42">
        <v>1</v>
      </c>
      <c r="AQ42">
        <v>6</v>
      </c>
      <c r="AR42">
        <v>5</v>
      </c>
      <c r="AS42">
        <v>2</v>
      </c>
      <c r="AT42">
        <v>1</v>
      </c>
      <c r="AU42">
        <v>10</v>
      </c>
      <c r="AV42">
        <v>1</v>
      </c>
      <c r="AX42" s="5">
        <v>0</v>
      </c>
      <c r="AY42" s="5">
        <v>0</v>
      </c>
      <c r="AZ42" s="5"/>
      <c r="BA42" s="5"/>
      <c r="BB42" s="4"/>
      <c r="BC42" s="4"/>
      <c r="BD42" s="4">
        <v>0</v>
      </c>
      <c r="BE42" s="4">
        <v>0</v>
      </c>
      <c r="BF42" s="9">
        <v>4</v>
      </c>
      <c r="BJ42" t="s">
        <v>277</v>
      </c>
      <c r="BK42">
        <v>21</v>
      </c>
      <c r="BL42" t="s">
        <v>210</v>
      </c>
    </row>
    <row r="43" spans="2:65" x14ac:dyDescent="0.35">
      <c r="B43">
        <v>100</v>
      </c>
      <c r="C43">
        <v>281</v>
      </c>
      <c r="D43">
        <v>1</v>
      </c>
      <c r="F43">
        <v>1</v>
      </c>
      <c r="I43">
        <v>6</v>
      </c>
      <c r="J43">
        <v>5</v>
      </c>
      <c r="K43">
        <v>1</v>
      </c>
      <c r="L43">
        <v>1</v>
      </c>
      <c r="O43">
        <v>4</v>
      </c>
      <c r="P43">
        <v>3</v>
      </c>
      <c r="S43">
        <v>5</v>
      </c>
      <c r="T43">
        <v>4</v>
      </c>
      <c r="X43">
        <v>2</v>
      </c>
      <c r="Y43">
        <v>1</v>
      </c>
      <c r="Z43">
        <v>2</v>
      </c>
      <c r="AA43">
        <v>3</v>
      </c>
      <c r="AB43">
        <v>8</v>
      </c>
      <c r="AC43">
        <v>1</v>
      </c>
      <c r="AD43">
        <v>5</v>
      </c>
      <c r="AE43">
        <v>2</v>
      </c>
      <c r="AF43" t="s">
        <v>71</v>
      </c>
      <c r="AG43" s="9">
        <v>1</v>
      </c>
      <c r="AH43">
        <v>7</v>
      </c>
      <c r="AI43">
        <v>1</v>
      </c>
      <c r="AK43">
        <v>3</v>
      </c>
      <c r="AL43">
        <v>6</v>
      </c>
      <c r="AM43">
        <v>5</v>
      </c>
      <c r="AN43">
        <v>4</v>
      </c>
      <c r="AO43">
        <v>18</v>
      </c>
      <c r="AP43">
        <v>0</v>
      </c>
      <c r="AQ43">
        <v>6</v>
      </c>
      <c r="AR43">
        <v>5</v>
      </c>
      <c r="AS43">
        <v>2</v>
      </c>
      <c r="AT43">
        <v>2</v>
      </c>
      <c r="AU43">
        <v>11</v>
      </c>
      <c r="AV43">
        <v>1</v>
      </c>
      <c r="AW43" t="s">
        <v>144</v>
      </c>
      <c r="AX43" s="5"/>
      <c r="AY43" s="5">
        <v>0</v>
      </c>
      <c r="AZ43" s="5">
        <v>0</v>
      </c>
      <c r="BA43" s="5">
        <v>0</v>
      </c>
      <c r="BB43" s="4">
        <v>0</v>
      </c>
      <c r="BC43" s="4"/>
      <c r="BD43" s="4"/>
      <c r="BE43" s="4"/>
      <c r="BF43" s="9">
        <v>4</v>
      </c>
      <c r="BJ43" t="s">
        <v>276</v>
      </c>
      <c r="BK43">
        <v>21</v>
      </c>
      <c r="BL43" t="s">
        <v>209</v>
      </c>
      <c r="BM43" t="s">
        <v>253</v>
      </c>
    </row>
    <row r="44" spans="2:65" x14ac:dyDescent="0.35">
      <c r="B44">
        <v>100</v>
      </c>
      <c r="C44">
        <v>3515</v>
      </c>
      <c r="D44">
        <v>1</v>
      </c>
      <c r="F44">
        <v>1</v>
      </c>
      <c r="I44">
        <v>6</v>
      </c>
      <c r="J44">
        <v>6</v>
      </c>
      <c r="K44">
        <v>1</v>
      </c>
      <c r="L44">
        <v>1</v>
      </c>
      <c r="Q44">
        <v>3</v>
      </c>
      <c r="R44">
        <v>2</v>
      </c>
      <c r="S44">
        <v>5</v>
      </c>
      <c r="T44">
        <v>6</v>
      </c>
      <c r="X44">
        <v>3</v>
      </c>
      <c r="Y44">
        <v>3</v>
      </c>
      <c r="Z44">
        <v>5</v>
      </c>
      <c r="AA44">
        <v>3</v>
      </c>
      <c r="AB44">
        <v>14</v>
      </c>
      <c r="AC44">
        <v>1</v>
      </c>
      <c r="AD44">
        <v>2</v>
      </c>
      <c r="AE44">
        <v>3</v>
      </c>
      <c r="AF44">
        <v>3000</v>
      </c>
      <c r="AG44" s="8">
        <v>0</v>
      </c>
      <c r="AH44">
        <v>5</v>
      </c>
      <c r="AI44">
        <v>0</v>
      </c>
      <c r="AK44">
        <v>2</v>
      </c>
      <c r="AL44">
        <v>2</v>
      </c>
      <c r="AM44">
        <v>3</v>
      </c>
      <c r="AN44">
        <v>2</v>
      </c>
      <c r="AO44">
        <v>9</v>
      </c>
      <c r="AP44">
        <v>1</v>
      </c>
      <c r="AQ44">
        <v>7</v>
      </c>
      <c r="AR44">
        <v>5</v>
      </c>
      <c r="AS44">
        <v>5</v>
      </c>
      <c r="AT44">
        <v>4</v>
      </c>
      <c r="AU44">
        <v>15</v>
      </c>
      <c r="AV44">
        <v>1</v>
      </c>
      <c r="AX44" s="5"/>
      <c r="AY44" s="5">
        <v>0</v>
      </c>
      <c r="AZ44" s="5"/>
      <c r="BA44" s="5">
        <v>0</v>
      </c>
      <c r="BB44" s="4">
        <v>0</v>
      </c>
      <c r="BC44" s="4"/>
      <c r="BD44" s="4">
        <v>0</v>
      </c>
      <c r="BE44" s="4"/>
      <c r="BF44" s="9">
        <v>4</v>
      </c>
      <c r="BJ44" t="s">
        <v>276</v>
      </c>
      <c r="BK44">
        <v>25</v>
      </c>
      <c r="BL44" t="s">
        <v>223</v>
      </c>
    </row>
    <row r="45" spans="2:65" x14ac:dyDescent="0.35">
      <c r="B45">
        <v>100</v>
      </c>
      <c r="C45">
        <v>1885</v>
      </c>
      <c r="D45">
        <v>1</v>
      </c>
      <c r="F45">
        <v>1</v>
      </c>
      <c r="I45">
        <v>5</v>
      </c>
      <c r="J45">
        <v>6</v>
      </c>
      <c r="K45">
        <v>2</v>
      </c>
      <c r="L45">
        <v>5</v>
      </c>
      <c r="Q45">
        <v>5</v>
      </c>
      <c r="R45">
        <v>6</v>
      </c>
      <c r="S45">
        <v>4</v>
      </c>
      <c r="T45">
        <v>4</v>
      </c>
      <c r="X45">
        <v>3</v>
      </c>
      <c r="Y45">
        <v>2</v>
      </c>
      <c r="Z45">
        <v>1</v>
      </c>
      <c r="AA45">
        <v>2</v>
      </c>
      <c r="AB45">
        <v>8</v>
      </c>
      <c r="AC45">
        <v>1</v>
      </c>
      <c r="AD45">
        <v>2</v>
      </c>
      <c r="AE45">
        <v>2</v>
      </c>
      <c r="AF45" t="s">
        <v>72</v>
      </c>
      <c r="AG45" s="8">
        <v>0</v>
      </c>
      <c r="AH45">
        <v>4</v>
      </c>
      <c r="AI45">
        <v>0</v>
      </c>
      <c r="AK45">
        <v>2</v>
      </c>
      <c r="AL45">
        <v>2</v>
      </c>
      <c r="AM45">
        <v>2</v>
      </c>
      <c r="AN45">
        <v>1</v>
      </c>
      <c r="AO45">
        <v>7</v>
      </c>
      <c r="AP45">
        <v>1</v>
      </c>
      <c r="AQ45">
        <v>6</v>
      </c>
      <c r="AR45">
        <v>5</v>
      </c>
      <c r="AS45">
        <v>2</v>
      </c>
      <c r="AT45">
        <v>2</v>
      </c>
      <c r="AU45">
        <v>11</v>
      </c>
      <c r="AV45">
        <v>1</v>
      </c>
      <c r="AW45" t="s">
        <v>145</v>
      </c>
      <c r="AX45" s="5"/>
      <c r="AY45" s="5">
        <v>0</v>
      </c>
      <c r="AZ45" s="5"/>
      <c r="BA45" s="5">
        <v>0</v>
      </c>
      <c r="BB45" s="4">
        <v>0</v>
      </c>
      <c r="BC45" s="4"/>
      <c r="BD45" s="4">
        <v>0</v>
      </c>
      <c r="BE45" s="4"/>
      <c r="BF45" s="9">
        <v>4</v>
      </c>
      <c r="BJ45" t="s">
        <v>277</v>
      </c>
      <c r="BK45">
        <v>23</v>
      </c>
      <c r="BL45" t="s">
        <v>226</v>
      </c>
    </row>
    <row r="46" spans="2:65" x14ac:dyDescent="0.35">
      <c r="B46">
        <v>100</v>
      </c>
      <c r="C46">
        <v>469</v>
      </c>
      <c r="D46">
        <v>1</v>
      </c>
      <c r="F46">
        <v>1</v>
      </c>
      <c r="G46">
        <v>2</v>
      </c>
      <c r="H46">
        <v>2</v>
      </c>
      <c r="M46">
        <v>7</v>
      </c>
      <c r="N46">
        <v>6</v>
      </c>
      <c r="Q46">
        <v>6</v>
      </c>
      <c r="R46">
        <v>6</v>
      </c>
      <c r="U46">
        <v>6</v>
      </c>
      <c r="V46">
        <v>7</v>
      </c>
      <c r="X46">
        <v>5</v>
      </c>
      <c r="Y46">
        <v>5</v>
      </c>
      <c r="Z46">
        <v>6</v>
      </c>
      <c r="AA46">
        <v>5</v>
      </c>
      <c r="AB46">
        <v>21</v>
      </c>
      <c r="AC46">
        <v>0</v>
      </c>
      <c r="AD46">
        <v>1</v>
      </c>
      <c r="AE46">
        <v>3</v>
      </c>
      <c r="AF46">
        <v>3000</v>
      </c>
      <c r="AG46" s="9">
        <v>1</v>
      </c>
      <c r="AH46">
        <v>4</v>
      </c>
      <c r="AI46">
        <v>1</v>
      </c>
      <c r="AK46">
        <v>1</v>
      </c>
      <c r="AL46">
        <v>1</v>
      </c>
      <c r="AM46">
        <v>1</v>
      </c>
      <c r="AN46">
        <v>3</v>
      </c>
      <c r="AO46">
        <v>6</v>
      </c>
      <c r="AP46">
        <v>1</v>
      </c>
      <c r="AQ46">
        <v>7</v>
      </c>
      <c r="AR46">
        <v>3</v>
      </c>
      <c r="AS46">
        <v>2</v>
      </c>
      <c r="AT46">
        <v>1</v>
      </c>
      <c r="AU46">
        <v>7</v>
      </c>
      <c r="AV46">
        <v>1</v>
      </c>
      <c r="AW46" t="s">
        <v>146</v>
      </c>
      <c r="AX46" s="5">
        <v>0</v>
      </c>
      <c r="AY46" s="5"/>
      <c r="AZ46" s="5"/>
      <c r="BA46" s="5"/>
      <c r="BB46" s="4"/>
      <c r="BC46" s="4">
        <v>0</v>
      </c>
      <c r="BD46" s="4">
        <v>1</v>
      </c>
      <c r="BE46" s="4">
        <v>1</v>
      </c>
      <c r="BF46" s="9">
        <v>4</v>
      </c>
      <c r="BJ46" t="s">
        <v>277</v>
      </c>
      <c r="BK46">
        <v>24</v>
      </c>
      <c r="BL46" t="s">
        <v>209</v>
      </c>
      <c r="BM46" t="s">
        <v>254</v>
      </c>
    </row>
    <row r="47" spans="2:65" x14ac:dyDescent="0.35">
      <c r="B47">
        <v>100</v>
      </c>
      <c r="C47">
        <v>504</v>
      </c>
      <c r="D47">
        <v>1</v>
      </c>
      <c r="F47">
        <v>1</v>
      </c>
      <c r="G47">
        <v>5</v>
      </c>
      <c r="H47">
        <v>3</v>
      </c>
      <c r="M47">
        <v>7</v>
      </c>
      <c r="N47">
        <v>6</v>
      </c>
      <c r="O47">
        <v>6</v>
      </c>
      <c r="P47">
        <v>7</v>
      </c>
      <c r="S47">
        <v>7</v>
      </c>
      <c r="T47">
        <v>7</v>
      </c>
      <c r="X47">
        <v>2</v>
      </c>
      <c r="Y47">
        <v>2</v>
      </c>
      <c r="Z47">
        <v>2</v>
      </c>
      <c r="AA47">
        <v>3</v>
      </c>
      <c r="AB47">
        <v>9</v>
      </c>
      <c r="AC47">
        <v>1</v>
      </c>
      <c r="AD47">
        <v>5</v>
      </c>
      <c r="AE47">
        <v>5</v>
      </c>
      <c r="AF47" t="s">
        <v>74</v>
      </c>
      <c r="AG47" s="8">
        <v>0</v>
      </c>
      <c r="AH47">
        <v>10</v>
      </c>
      <c r="AI47">
        <v>0</v>
      </c>
      <c r="AK47">
        <v>2</v>
      </c>
      <c r="AL47">
        <v>2</v>
      </c>
      <c r="AM47">
        <v>2</v>
      </c>
      <c r="AN47">
        <v>2</v>
      </c>
      <c r="AO47">
        <v>8</v>
      </c>
      <c r="AP47">
        <v>1</v>
      </c>
      <c r="AQ47">
        <v>6</v>
      </c>
      <c r="AR47">
        <v>5</v>
      </c>
      <c r="AS47">
        <v>5</v>
      </c>
      <c r="AT47">
        <v>1</v>
      </c>
      <c r="AU47">
        <v>13</v>
      </c>
      <c r="AV47">
        <v>1</v>
      </c>
      <c r="AW47" t="s">
        <v>148</v>
      </c>
      <c r="AX47" s="5">
        <v>0</v>
      </c>
      <c r="AY47" s="5"/>
      <c r="AZ47" s="5">
        <v>0</v>
      </c>
      <c r="BA47" s="5">
        <v>0</v>
      </c>
      <c r="BB47" s="4"/>
      <c r="BC47" s="4">
        <v>0</v>
      </c>
      <c r="BD47" s="4"/>
      <c r="BE47" s="4"/>
      <c r="BF47" s="9">
        <v>4</v>
      </c>
      <c r="BJ47" t="s">
        <v>277</v>
      </c>
      <c r="BK47">
        <v>27</v>
      </c>
      <c r="BL47" t="s">
        <v>209</v>
      </c>
    </row>
    <row r="48" spans="2:65" x14ac:dyDescent="0.35">
      <c r="B48">
        <v>97</v>
      </c>
      <c r="C48">
        <v>213</v>
      </c>
      <c r="D48">
        <v>0</v>
      </c>
      <c r="F48">
        <v>1</v>
      </c>
      <c r="I48">
        <v>5</v>
      </c>
      <c r="J48">
        <v>6</v>
      </c>
      <c r="M48">
        <v>5</v>
      </c>
      <c r="N48">
        <v>6</v>
      </c>
      <c r="Q48">
        <v>7</v>
      </c>
      <c r="R48">
        <v>7</v>
      </c>
      <c r="S48">
        <v>7</v>
      </c>
      <c r="T48">
        <v>7</v>
      </c>
      <c r="X48">
        <v>1</v>
      </c>
      <c r="Y48">
        <v>2</v>
      </c>
      <c r="Z48">
        <v>6</v>
      </c>
      <c r="AA48">
        <v>3</v>
      </c>
      <c r="AB48">
        <v>12</v>
      </c>
      <c r="AC48">
        <v>1</v>
      </c>
      <c r="AD48">
        <v>2</v>
      </c>
      <c r="AE48">
        <v>2</v>
      </c>
      <c r="AF48" t="s">
        <v>75</v>
      </c>
      <c r="AG48" s="8">
        <v>0</v>
      </c>
      <c r="AH48">
        <v>4</v>
      </c>
      <c r="AI48">
        <v>0</v>
      </c>
      <c r="AK48">
        <v>2</v>
      </c>
      <c r="AL48">
        <v>3</v>
      </c>
      <c r="AM48">
        <v>3</v>
      </c>
      <c r="AN48">
        <v>3</v>
      </c>
      <c r="AO48">
        <v>11</v>
      </c>
      <c r="AP48">
        <v>1</v>
      </c>
      <c r="AQ48">
        <v>7</v>
      </c>
      <c r="AR48">
        <v>4</v>
      </c>
      <c r="AS48">
        <v>3</v>
      </c>
      <c r="AT48">
        <v>2</v>
      </c>
      <c r="AU48">
        <v>10</v>
      </c>
      <c r="AV48">
        <v>1</v>
      </c>
      <c r="AW48" t="s">
        <v>149</v>
      </c>
      <c r="AX48" s="5"/>
      <c r="AY48" s="5"/>
      <c r="AZ48" s="5"/>
      <c r="BA48" s="5">
        <v>0</v>
      </c>
      <c r="BB48" s="4">
        <v>0</v>
      </c>
      <c r="BC48" s="4">
        <v>0</v>
      </c>
      <c r="BD48" s="4">
        <v>0</v>
      </c>
      <c r="BE48" s="4"/>
      <c r="BF48" s="9">
        <v>4</v>
      </c>
      <c r="BJ48" t="s">
        <v>276</v>
      </c>
      <c r="BK48">
        <v>23</v>
      </c>
      <c r="BL48" t="s">
        <v>209</v>
      </c>
      <c r="BM48" t="s">
        <v>143</v>
      </c>
    </row>
    <row r="49" spans="2:65" x14ac:dyDescent="0.35">
      <c r="B49">
        <v>97</v>
      </c>
      <c r="C49">
        <v>448</v>
      </c>
      <c r="D49">
        <v>0</v>
      </c>
      <c r="F49">
        <v>1</v>
      </c>
      <c r="G49">
        <v>3</v>
      </c>
      <c r="H49">
        <v>3</v>
      </c>
      <c r="M49">
        <v>5</v>
      </c>
      <c r="N49">
        <v>6</v>
      </c>
      <c r="O49">
        <v>5</v>
      </c>
      <c r="P49">
        <v>6</v>
      </c>
      <c r="U49">
        <v>7</v>
      </c>
      <c r="V49">
        <v>7</v>
      </c>
      <c r="X49">
        <v>3</v>
      </c>
      <c r="Y49">
        <v>4</v>
      </c>
      <c r="Z49">
        <v>2</v>
      </c>
      <c r="AA49">
        <v>3</v>
      </c>
      <c r="AB49">
        <v>12</v>
      </c>
      <c r="AC49">
        <v>1</v>
      </c>
      <c r="AD49">
        <v>3</v>
      </c>
      <c r="AE49">
        <v>5</v>
      </c>
      <c r="AF49" t="s">
        <v>62</v>
      </c>
      <c r="AG49">
        <v>1</v>
      </c>
      <c r="AH49">
        <v>8</v>
      </c>
      <c r="AI49">
        <v>0</v>
      </c>
      <c r="AK49">
        <v>3</v>
      </c>
      <c r="AL49">
        <v>3</v>
      </c>
      <c r="AM49">
        <v>2</v>
      </c>
      <c r="AN49">
        <v>3</v>
      </c>
      <c r="AO49">
        <v>11</v>
      </c>
      <c r="AP49">
        <v>1</v>
      </c>
      <c r="AQ49">
        <v>7</v>
      </c>
      <c r="AR49">
        <v>3</v>
      </c>
      <c r="AS49">
        <v>6</v>
      </c>
      <c r="AT49">
        <v>3</v>
      </c>
      <c r="AU49">
        <v>13</v>
      </c>
      <c r="AV49">
        <v>1</v>
      </c>
      <c r="AW49" t="s">
        <v>112</v>
      </c>
      <c r="AX49" s="5">
        <v>0</v>
      </c>
      <c r="AY49" s="5"/>
      <c r="AZ49" s="5">
        <v>0</v>
      </c>
      <c r="BA49" s="5"/>
      <c r="BB49" s="4"/>
      <c r="BC49" s="4">
        <v>0</v>
      </c>
      <c r="BD49" s="4"/>
      <c r="BE49" s="4">
        <v>0</v>
      </c>
      <c r="BF49" s="9">
        <v>4</v>
      </c>
      <c r="BJ49" t="s">
        <v>277</v>
      </c>
      <c r="BK49">
        <v>22</v>
      </c>
      <c r="BL49" t="s">
        <v>209</v>
      </c>
    </row>
    <row r="50" spans="2:65" x14ac:dyDescent="0.35">
      <c r="B50">
        <v>97</v>
      </c>
      <c r="C50">
        <v>379</v>
      </c>
      <c r="D50">
        <v>0</v>
      </c>
      <c r="F50">
        <v>1</v>
      </c>
      <c r="I50">
        <v>4</v>
      </c>
      <c r="J50">
        <v>5</v>
      </c>
      <c r="M50">
        <v>3</v>
      </c>
      <c r="N50">
        <v>5</v>
      </c>
      <c r="O50">
        <v>3</v>
      </c>
      <c r="P50">
        <v>3</v>
      </c>
      <c r="U50">
        <v>3</v>
      </c>
      <c r="V50">
        <v>2</v>
      </c>
      <c r="X50">
        <v>6</v>
      </c>
      <c r="Y50">
        <v>6</v>
      </c>
      <c r="Z50">
        <v>5</v>
      </c>
      <c r="AA50">
        <v>5</v>
      </c>
      <c r="AB50">
        <v>22</v>
      </c>
      <c r="AC50">
        <v>0</v>
      </c>
      <c r="AD50">
        <v>2</v>
      </c>
      <c r="AE50">
        <v>6</v>
      </c>
      <c r="AF50" t="s">
        <v>76</v>
      </c>
      <c r="AG50" s="8">
        <v>0</v>
      </c>
      <c r="AH50">
        <v>8</v>
      </c>
      <c r="AI50">
        <v>0</v>
      </c>
      <c r="AK50">
        <v>3</v>
      </c>
      <c r="AL50">
        <v>4</v>
      </c>
      <c r="AM50">
        <v>3</v>
      </c>
      <c r="AN50">
        <v>3</v>
      </c>
      <c r="AO50">
        <v>13</v>
      </c>
      <c r="AP50">
        <v>1</v>
      </c>
      <c r="AQ50">
        <v>5</v>
      </c>
      <c r="AR50">
        <v>3</v>
      </c>
      <c r="AS50">
        <v>3</v>
      </c>
      <c r="AT50">
        <v>3</v>
      </c>
      <c r="AU50">
        <v>12</v>
      </c>
      <c r="AV50">
        <v>1</v>
      </c>
      <c r="AW50" t="s">
        <v>150</v>
      </c>
      <c r="AX50" s="5"/>
      <c r="AY50" s="5"/>
      <c r="AZ50" s="5">
        <v>0</v>
      </c>
      <c r="BA50" s="5"/>
      <c r="BB50" s="4">
        <v>0</v>
      </c>
      <c r="BC50" s="4">
        <v>0</v>
      </c>
      <c r="BD50" s="4"/>
      <c r="BE50" s="4">
        <v>1</v>
      </c>
      <c r="BF50" s="9">
        <v>4</v>
      </c>
      <c r="BJ50" t="s">
        <v>276</v>
      </c>
      <c r="BK50">
        <v>23</v>
      </c>
      <c r="BL50" t="s">
        <v>214</v>
      </c>
    </row>
    <row r="51" spans="2:65" x14ac:dyDescent="0.35">
      <c r="B51">
        <v>97</v>
      </c>
      <c r="C51">
        <v>524</v>
      </c>
      <c r="D51">
        <v>0</v>
      </c>
      <c r="F51">
        <v>1</v>
      </c>
      <c r="G51">
        <v>1</v>
      </c>
      <c r="H51">
        <v>1</v>
      </c>
      <c r="K51">
        <v>2</v>
      </c>
      <c r="L51">
        <v>1</v>
      </c>
      <c r="O51">
        <v>2</v>
      </c>
      <c r="P51">
        <v>1</v>
      </c>
      <c r="U51">
        <v>2</v>
      </c>
      <c r="V51">
        <v>1</v>
      </c>
      <c r="X51">
        <v>3</v>
      </c>
      <c r="Y51">
        <v>3</v>
      </c>
      <c r="Z51">
        <v>4</v>
      </c>
      <c r="AA51">
        <v>2</v>
      </c>
      <c r="AB51">
        <v>12</v>
      </c>
      <c r="AC51">
        <v>1</v>
      </c>
      <c r="AD51">
        <v>1</v>
      </c>
      <c r="AE51">
        <v>2</v>
      </c>
      <c r="AF51" t="s">
        <v>77</v>
      </c>
      <c r="AG51">
        <v>1</v>
      </c>
      <c r="AH51">
        <v>3</v>
      </c>
      <c r="AI51">
        <v>1</v>
      </c>
      <c r="AK51">
        <v>2</v>
      </c>
      <c r="AL51">
        <v>2</v>
      </c>
      <c r="AM51">
        <v>1</v>
      </c>
      <c r="AN51">
        <v>1</v>
      </c>
      <c r="AO51">
        <v>6</v>
      </c>
      <c r="AP51">
        <v>1</v>
      </c>
      <c r="AQ51">
        <v>6</v>
      </c>
      <c r="AR51">
        <v>3</v>
      </c>
      <c r="AS51">
        <v>2</v>
      </c>
      <c r="AT51">
        <v>2</v>
      </c>
      <c r="AU51">
        <v>9</v>
      </c>
      <c r="AV51">
        <v>1</v>
      </c>
      <c r="AW51" t="s">
        <v>151</v>
      </c>
      <c r="AX51" s="5">
        <v>0</v>
      </c>
      <c r="AY51" s="5">
        <v>1</v>
      </c>
      <c r="AZ51" s="5">
        <v>0</v>
      </c>
      <c r="BA51" s="5"/>
      <c r="BB51" s="4"/>
      <c r="BC51" s="4"/>
      <c r="BD51" s="4"/>
      <c r="BE51" s="4">
        <v>1</v>
      </c>
      <c r="BF51" s="9">
        <v>4</v>
      </c>
      <c r="BJ51" t="s">
        <v>277</v>
      </c>
      <c r="BK51">
        <v>29</v>
      </c>
      <c r="BL51" t="s">
        <v>227</v>
      </c>
      <c r="BM51" t="s">
        <v>255</v>
      </c>
    </row>
    <row r="52" spans="2:65" x14ac:dyDescent="0.35">
      <c r="B52">
        <v>100</v>
      </c>
      <c r="C52">
        <v>255</v>
      </c>
      <c r="D52">
        <v>1</v>
      </c>
      <c r="F52">
        <v>1</v>
      </c>
      <c r="I52">
        <v>6</v>
      </c>
      <c r="J52">
        <v>6</v>
      </c>
      <c r="M52">
        <v>6</v>
      </c>
      <c r="N52">
        <v>6</v>
      </c>
      <c r="Q52">
        <v>5</v>
      </c>
      <c r="R52">
        <v>5</v>
      </c>
      <c r="S52">
        <v>5</v>
      </c>
      <c r="T52">
        <v>5</v>
      </c>
      <c r="X52">
        <v>2</v>
      </c>
      <c r="Y52">
        <v>3</v>
      </c>
      <c r="Z52">
        <v>3</v>
      </c>
      <c r="AA52">
        <v>3</v>
      </c>
      <c r="AB52">
        <v>11</v>
      </c>
      <c r="AC52">
        <v>1</v>
      </c>
      <c r="AD52">
        <v>3</v>
      </c>
      <c r="AE52">
        <v>3</v>
      </c>
      <c r="AF52">
        <v>2000</v>
      </c>
      <c r="AG52">
        <v>1</v>
      </c>
      <c r="AH52">
        <v>6</v>
      </c>
      <c r="AI52">
        <v>1</v>
      </c>
      <c r="AK52">
        <v>1</v>
      </c>
      <c r="AL52">
        <v>2</v>
      </c>
      <c r="AM52">
        <v>3</v>
      </c>
      <c r="AN52">
        <v>2</v>
      </c>
      <c r="AO52">
        <v>8</v>
      </c>
      <c r="AP52">
        <v>1</v>
      </c>
      <c r="AQ52">
        <v>6</v>
      </c>
      <c r="AR52">
        <v>4</v>
      </c>
      <c r="AS52">
        <v>4</v>
      </c>
      <c r="AT52">
        <v>3</v>
      </c>
      <c r="AU52">
        <v>13</v>
      </c>
      <c r="AV52">
        <v>1</v>
      </c>
      <c r="AW52" t="s">
        <v>154</v>
      </c>
      <c r="AX52" s="5"/>
      <c r="AY52" s="5"/>
      <c r="AZ52" s="5"/>
      <c r="BA52" s="5">
        <v>0</v>
      </c>
      <c r="BB52" s="4">
        <v>1</v>
      </c>
      <c r="BC52" s="4">
        <v>0</v>
      </c>
      <c r="BD52" s="4">
        <v>0</v>
      </c>
      <c r="BE52" s="4"/>
      <c r="BF52" s="9">
        <v>4</v>
      </c>
      <c r="BJ52" t="s">
        <v>276</v>
      </c>
      <c r="BK52">
        <v>23</v>
      </c>
      <c r="BL52" t="s">
        <v>209</v>
      </c>
    </row>
    <row r="53" spans="2:65" x14ac:dyDescent="0.35">
      <c r="B53">
        <v>100</v>
      </c>
      <c r="C53">
        <v>500</v>
      </c>
      <c r="D53">
        <v>1</v>
      </c>
      <c r="F53">
        <v>1</v>
      </c>
      <c r="I53">
        <v>5</v>
      </c>
      <c r="J53">
        <v>5</v>
      </c>
      <c r="K53">
        <v>3</v>
      </c>
      <c r="L53">
        <v>2</v>
      </c>
      <c r="O53">
        <v>5</v>
      </c>
      <c r="P53">
        <v>5</v>
      </c>
      <c r="S53">
        <v>2</v>
      </c>
      <c r="T53">
        <v>2</v>
      </c>
      <c r="X53">
        <v>2</v>
      </c>
      <c r="Y53">
        <v>2</v>
      </c>
      <c r="Z53">
        <v>2</v>
      </c>
      <c r="AA53">
        <v>3</v>
      </c>
      <c r="AB53">
        <v>9</v>
      </c>
      <c r="AC53">
        <v>1</v>
      </c>
      <c r="AD53">
        <v>1</v>
      </c>
      <c r="AE53">
        <v>1</v>
      </c>
      <c r="AF53">
        <v>2100</v>
      </c>
      <c r="AG53">
        <v>1</v>
      </c>
      <c r="AH53">
        <v>2</v>
      </c>
      <c r="AI53">
        <v>1</v>
      </c>
      <c r="AK53">
        <v>2</v>
      </c>
      <c r="AL53">
        <v>2</v>
      </c>
      <c r="AM53">
        <v>2</v>
      </c>
      <c r="AN53">
        <v>3</v>
      </c>
      <c r="AO53">
        <v>9</v>
      </c>
      <c r="AP53">
        <v>1</v>
      </c>
      <c r="AQ53">
        <v>4</v>
      </c>
      <c r="AR53">
        <v>2</v>
      </c>
      <c r="AS53">
        <v>3</v>
      </c>
      <c r="AT53">
        <v>1</v>
      </c>
      <c r="AU53">
        <v>10</v>
      </c>
      <c r="AV53">
        <v>1</v>
      </c>
      <c r="AW53" t="s">
        <v>155</v>
      </c>
      <c r="AX53" s="5"/>
      <c r="AY53" s="5">
        <v>0</v>
      </c>
      <c r="AZ53" s="5">
        <v>0</v>
      </c>
      <c r="BA53" s="5">
        <v>1</v>
      </c>
      <c r="BB53" s="4">
        <v>1</v>
      </c>
      <c r="BC53" s="4"/>
      <c r="BD53" s="4"/>
      <c r="BE53" s="4"/>
      <c r="BF53" s="9">
        <v>4</v>
      </c>
      <c r="BJ53" t="s">
        <v>276</v>
      </c>
      <c r="BK53">
        <v>24</v>
      </c>
      <c r="BL53" t="s">
        <v>209</v>
      </c>
      <c r="BM53" t="s">
        <v>256</v>
      </c>
    </row>
    <row r="54" spans="2:65" x14ac:dyDescent="0.35">
      <c r="B54">
        <v>100</v>
      </c>
      <c r="C54">
        <v>699</v>
      </c>
      <c r="D54">
        <v>1</v>
      </c>
      <c r="F54">
        <v>1</v>
      </c>
      <c r="I54">
        <v>5</v>
      </c>
      <c r="J54">
        <v>5</v>
      </c>
      <c r="M54">
        <v>5</v>
      </c>
      <c r="N54">
        <v>5</v>
      </c>
      <c r="Q54">
        <v>3</v>
      </c>
      <c r="R54">
        <v>3</v>
      </c>
      <c r="S54">
        <v>3</v>
      </c>
      <c r="T54">
        <v>5</v>
      </c>
      <c r="X54">
        <v>3</v>
      </c>
      <c r="Y54">
        <v>3</v>
      </c>
      <c r="Z54">
        <v>5</v>
      </c>
      <c r="AA54">
        <v>5</v>
      </c>
      <c r="AB54">
        <v>16</v>
      </c>
      <c r="AC54">
        <v>0</v>
      </c>
      <c r="AD54">
        <v>3</v>
      </c>
      <c r="AE54">
        <v>3</v>
      </c>
      <c r="AF54" t="s">
        <v>79</v>
      </c>
      <c r="AG54">
        <v>1</v>
      </c>
      <c r="AH54">
        <v>6</v>
      </c>
      <c r="AI54">
        <v>1</v>
      </c>
      <c r="AK54">
        <v>2</v>
      </c>
      <c r="AL54">
        <v>2</v>
      </c>
      <c r="AM54">
        <v>3</v>
      </c>
      <c r="AN54">
        <v>2</v>
      </c>
      <c r="AO54">
        <v>9</v>
      </c>
      <c r="AP54">
        <v>1</v>
      </c>
      <c r="AQ54">
        <v>5</v>
      </c>
      <c r="AR54">
        <v>4</v>
      </c>
      <c r="AS54">
        <v>3</v>
      </c>
      <c r="AT54">
        <v>3</v>
      </c>
      <c r="AU54">
        <v>13</v>
      </c>
      <c r="AV54">
        <v>1</v>
      </c>
      <c r="AW54" t="s">
        <v>156</v>
      </c>
      <c r="AX54" s="5"/>
      <c r="AY54" s="5"/>
      <c r="AZ54" s="5"/>
      <c r="BA54" s="5">
        <v>1</v>
      </c>
      <c r="BB54" s="4">
        <v>0</v>
      </c>
      <c r="BC54" s="4">
        <v>1</v>
      </c>
      <c r="BD54" s="4">
        <v>1</v>
      </c>
      <c r="BE54" s="4"/>
      <c r="BF54" s="9">
        <v>4</v>
      </c>
      <c r="BJ54" t="s">
        <v>276</v>
      </c>
      <c r="BK54">
        <v>22</v>
      </c>
      <c r="BL54" t="s">
        <v>228</v>
      </c>
      <c r="BM54" t="s">
        <v>257</v>
      </c>
    </row>
    <row r="55" spans="2:65" x14ac:dyDescent="0.35">
      <c r="B55">
        <v>100</v>
      </c>
      <c r="C55">
        <v>576</v>
      </c>
      <c r="D55">
        <v>1</v>
      </c>
      <c r="F55">
        <v>1</v>
      </c>
      <c r="I55">
        <v>4</v>
      </c>
      <c r="J55">
        <v>5</v>
      </c>
      <c r="M55">
        <v>4</v>
      </c>
      <c r="N55">
        <v>5</v>
      </c>
      <c r="Q55">
        <v>3</v>
      </c>
      <c r="R55">
        <v>3</v>
      </c>
      <c r="S55">
        <v>5</v>
      </c>
      <c r="T55">
        <v>6</v>
      </c>
      <c r="X55">
        <v>2</v>
      </c>
      <c r="Y55">
        <v>3</v>
      </c>
      <c r="Z55">
        <v>2</v>
      </c>
      <c r="AA55">
        <v>3</v>
      </c>
      <c r="AB55">
        <v>10</v>
      </c>
      <c r="AC55">
        <v>1</v>
      </c>
      <c r="AD55">
        <v>5</v>
      </c>
      <c r="AE55">
        <v>2</v>
      </c>
      <c r="AF55" t="s">
        <v>80</v>
      </c>
      <c r="AG55">
        <v>1</v>
      </c>
      <c r="AH55">
        <v>7</v>
      </c>
      <c r="AI55">
        <v>1</v>
      </c>
      <c r="AK55">
        <v>2</v>
      </c>
      <c r="AL55">
        <v>2</v>
      </c>
      <c r="AM55">
        <v>3</v>
      </c>
      <c r="AN55">
        <v>2</v>
      </c>
      <c r="AO55">
        <v>9</v>
      </c>
      <c r="AP55">
        <v>1</v>
      </c>
      <c r="AQ55">
        <v>6</v>
      </c>
      <c r="AR55">
        <v>4</v>
      </c>
      <c r="AS55">
        <v>4</v>
      </c>
      <c r="AT55">
        <v>3</v>
      </c>
      <c r="AU55">
        <v>13</v>
      </c>
      <c r="AV55">
        <v>1</v>
      </c>
      <c r="AW55" t="s">
        <v>117</v>
      </c>
      <c r="AX55" s="5"/>
      <c r="AY55" s="5"/>
      <c r="AZ55" s="5"/>
      <c r="BA55" s="5">
        <v>1</v>
      </c>
      <c r="BB55" s="4">
        <v>0</v>
      </c>
      <c r="BC55" s="4">
        <v>0</v>
      </c>
      <c r="BD55" s="4">
        <v>0</v>
      </c>
      <c r="BE55" s="4"/>
      <c r="BF55" s="9">
        <v>4</v>
      </c>
      <c r="BJ55" t="s">
        <v>277</v>
      </c>
      <c r="BK55">
        <v>24</v>
      </c>
      <c r="BL55" t="s">
        <v>209</v>
      </c>
      <c r="BM55" t="s">
        <v>258</v>
      </c>
    </row>
    <row r="56" spans="2:65" x14ac:dyDescent="0.35">
      <c r="B56">
        <v>100</v>
      </c>
      <c r="C56">
        <v>1164</v>
      </c>
      <c r="D56">
        <v>1</v>
      </c>
      <c r="F56">
        <v>1</v>
      </c>
      <c r="G56">
        <v>4</v>
      </c>
      <c r="H56">
        <v>2</v>
      </c>
      <c r="M56">
        <v>6</v>
      </c>
      <c r="N56">
        <v>6</v>
      </c>
      <c r="Q56">
        <v>3</v>
      </c>
      <c r="R56">
        <v>2</v>
      </c>
      <c r="U56">
        <v>3</v>
      </c>
      <c r="V56">
        <v>2</v>
      </c>
      <c r="X56">
        <v>3</v>
      </c>
      <c r="Y56">
        <v>5</v>
      </c>
      <c r="Z56">
        <v>6</v>
      </c>
      <c r="AA56">
        <v>6</v>
      </c>
      <c r="AB56">
        <v>20</v>
      </c>
      <c r="AC56">
        <v>0</v>
      </c>
      <c r="AD56">
        <v>4</v>
      </c>
      <c r="AE56">
        <v>4</v>
      </c>
      <c r="AF56">
        <v>1800</v>
      </c>
      <c r="AG56">
        <v>1</v>
      </c>
      <c r="AH56">
        <v>8</v>
      </c>
      <c r="AI56">
        <v>0</v>
      </c>
      <c r="AK56">
        <v>5</v>
      </c>
      <c r="AL56">
        <v>4</v>
      </c>
      <c r="AM56">
        <v>4</v>
      </c>
      <c r="AN56">
        <v>5</v>
      </c>
      <c r="AO56">
        <v>18</v>
      </c>
      <c r="AP56">
        <v>0</v>
      </c>
      <c r="AQ56">
        <v>7</v>
      </c>
      <c r="AR56">
        <v>3</v>
      </c>
      <c r="AS56">
        <v>5</v>
      </c>
      <c r="AT56">
        <v>6</v>
      </c>
      <c r="AU56">
        <v>15</v>
      </c>
      <c r="AV56">
        <v>1</v>
      </c>
      <c r="AW56" t="s">
        <v>157</v>
      </c>
      <c r="AX56" s="5">
        <v>0</v>
      </c>
      <c r="AY56" s="5"/>
      <c r="AZ56" s="5"/>
      <c r="BA56" s="5"/>
      <c r="BB56" s="4"/>
      <c r="BC56" s="4">
        <v>0</v>
      </c>
      <c r="BD56" s="4">
        <v>0</v>
      </c>
      <c r="BE56" s="4">
        <v>0</v>
      </c>
      <c r="BF56" s="9">
        <v>4</v>
      </c>
      <c r="BJ56" t="s">
        <v>277</v>
      </c>
      <c r="BK56">
        <v>23</v>
      </c>
      <c r="BL56" t="s">
        <v>209</v>
      </c>
    </row>
    <row r="57" spans="2:65" x14ac:dyDescent="0.35">
      <c r="B57">
        <v>100</v>
      </c>
      <c r="C57">
        <v>426</v>
      </c>
      <c r="D57">
        <v>1</v>
      </c>
      <c r="F57">
        <v>1</v>
      </c>
      <c r="I57">
        <v>2</v>
      </c>
      <c r="J57">
        <v>2</v>
      </c>
      <c r="M57">
        <v>5</v>
      </c>
      <c r="N57">
        <v>5</v>
      </c>
      <c r="Q57">
        <v>3</v>
      </c>
      <c r="R57">
        <v>3</v>
      </c>
      <c r="S57">
        <v>7</v>
      </c>
      <c r="T57">
        <v>7</v>
      </c>
      <c r="X57">
        <v>1</v>
      </c>
      <c r="Y57">
        <v>2</v>
      </c>
      <c r="Z57">
        <v>2</v>
      </c>
      <c r="AA57">
        <v>2</v>
      </c>
      <c r="AB57">
        <v>7</v>
      </c>
      <c r="AC57">
        <v>1</v>
      </c>
      <c r="AD57">
        <v>3</v>
      </c>
      <c r="AE57">
        <v>3</v>
      </c>
      <c r="AF57" t="s">
        <v>81</v>
      </c>
      <c r="AG57">
        <v>1</v>
      </c>
      <c r="AH57">
        <v>6</v>
      </c>
      <c r="AI57">
        <v>1</v>
      </c>
      <c r="AK57">
        <v>3</v>
      </c>
      <c r="AL57">
        <v>3</v>
      </c>
      <c r="AM57">
        <v>4</v>
      </c>
      <c r="AN57">
        <v>3</v>
      </c>
      <c r="AO57">
        <v>13</v>
      </c>
      <c r="AP57">
        <v>1</v>
      </c>
      <c r="AQ57">
        <v>7</v>
      </c>
      <c r="AR57">
        <v>5</v>
      </c>
      <c r="AS57">
        <v>3</v>
      </c>
      <c r="AT57">
        <v>5</v>
      </c>
      <c r="AU57">
        <v>14</v>
      </c>
      <c r="AV57">
        <v>1</v>
      </c>
      <c r="AW57" t="s">
        <v>154</v>
      </c>
      <c r="AX57" s="5"/>
      <c r="AY57" s="5"/>
      <c r="AZ57" s="5"/>
      <c r="BA57" s="5">
        <v>0</v>
      </c>
      <c r="BB57" s="4">
        <v>1</v>
      </c>
      <c r="BC57" s="4">
        <v>0</v>
      </c>
      <c r="BD57" s="4">
        <v>0</v>
      </c>
      <c r="BE57" s="4"/>
      <c r="BF57" s="9">
        <v>4</v>
      </c>
      <c r="BJ57" t="s">
        <v>276</v>
      </c>
      <c r="BK57">
        <v>24</v>
      </c>
      <c r="BL57" t="s">
        <v>209</v>
      </c>
      <c r="BM57" t="s">
        <v>259</v>
      </c>
    </row>
    <row r="58" spans="2:65" x14ac:dyDescent="0.35">
      <c r="B58">
        <v>100</v>
      </c>
      <c r="C58">
        <v>693</v>
      </c>
      <c r="D58">
        <v>1</v>
      </c>
      <c r="F58">
        <v>1</v>
      </c>
      <c r="G58">
        <v>2</v>
      </c>
      <c r="H58">
        <v>2</v>
      </c>
      <c r="K58">
        <v>2</v>
      </c>
      <c r="L58">
        <v>2</v>
      </c>
      <c r="O58">
        <v>5</v>
      </c>
      <c r="P58">
        <v>5</v>
      </c>
      <c r="S58">
        <v>2</v>
      </c>
      <c r="T58">
        <v>2</v>
      </c>
      <c r="X58">
        <v>1</v>
      </c>
      <c r="Y58">
        <v>1</v>
      </c>
      <c r="Z58">
        <v>1</v>
      </c>
      <c r="AA58">
        <v>1</v>
      </c>
      <c r="AB58">
        <v>4</v>
      </c>
      <c r="AC58">
        <v>1</v>
      </c>
      <c r="AD58">
        <v>2</v>
      </c>
      <c r="AE58">
        <v>1</v>
      </c>
      <c r="AF58">
        <v>1800</v>
      </c>
      <c r="AG58" s="9">
        <v>1</v>
      </c>
      <c r="AH58">
        <v>3</v>
      </c>
      <c r="AI58">
        <v>1</v>
      </c>
      <c r="AK58">
        <v>2</v>
      </c>
      <c r="AL58">
        <v>1</v>
      </c>
      <c r="AM58">
        <v>2</v>
      </c>
      <c r="AN58">
        <v>1</v>
      </c>
      <c r="AO58">
        <v>6</v>
      </c>
      <c r="AP58">
        <v>1</v>
      </c>
      <c r="AQ58">
        <v>7</v>
      </c>
      <c r="AR58">
        <v>3</v>
      </c>
      <c r="AS58">
        <v>2</v>
      </c>
      <c r="AT58">
        <v>3</v>
      </c>
      <c r="AU58">
        <v>9</v>
      </c>
      <c r="AV58">
        <v>1</v>
      </c>
      <c r="AW58" t="s">
        <v>158</v>
      </c>
      <c r="AX58" s="5">
        <v>0</v>
      </c>
      <c r="AY58" s="5">
        <v>0</v>
      </c>
      <c r="AZ58" s="5">
        <v>1</v>
      </c>
      <c r="BA58" s="5">
        <v>1</v>
      </c>
      <c r="BB58" s="4"/>
      <c r="BC58" s="4"/>
      <c r="BD58" s="4"/>
      <c r="BE58" s="4"/>
      <c r="BF58" s="9">
        <v>4</v>
      </c>
      <c r="BJ58" t="s">
        <v>277</v>
      </c>
      <c r="BK58">
        <v>22</v>
      </c>
      <c r="BL58" t="s">
        <v>209</v>
      </c>
    </row>
    <row r="59" spans="2:65" x14ac:dyDescent="0.35">
      <c r="B59">
        <v>100</v>
      </c>
      <c r="C59">
        <v>4447</v>
      </c>
      <c r="D59">
        <v>1</v>
      </c>
      <c r="F59">
        <v>1</v>
      </c>
      <c r="I59">
        <v>3</v>
      </c>
      <c r="J59">
        <v>2</v>
      </c>
      <c r="M59">
        <v>5</v>
      </c>
      <c r="N59">
        <v>4</v>
      </c>
      <c r="Q59">
        <v>4</v>
      </c>
      <c r="R59">
        <v>3</v>
      </c>
      <c r="U59">
        <v>3</v>
      </c>
      <c r="V59">
        <v>3</v>
      </c>
      <c r="X59">
        <v>2</v>
      </c>
      <c r="Y59">
        <v>4</v>
      </c>
      <c r="Z59">
        <v>2</v>
      </c>
      <c r="AA59">
        <v>3</v>
      </c>
      <c r="AB59">
        <v>11</v>
      </c>
      <c r="AC59">
        <v>1</v>
      </c>
      <c r="AD59">
        <v>3</v>
      </c>
      <c r="AE59">
        <v>5</v>
      </c>
      <c r="AF59">
        <v>2500</v>
      </c>
      <c r="AG59">
        <v>1</v>
      </c>
      <c r="AH59">
        <v>8</v>
      </c>
      <c r="AI59">
        <v>0</v>
      </c>
      <c r="AK59">
        <v>6</v>
      </c>
      <c r="AL59">
        <v>5</v>
      </c>
      <c r="AM59">
        <v>6</v>
      </c>
      <c r="AN59">
        <v>5</v>
      </c>
      <c r="AO59">
        <v>22</v>
      </c>
      <c r="AP59">
        <v>0</v>
      </c>
      <c r="AQ59">
        <v>7</v>
      </c>
      <c r="AR59">
        <v>2</v>
      </c>
      <c r="AS59">
        <v>6</v>
      </c>
      <c r="AT59">
        <v>4</v>
      </c>
      <c r="AU59">
        <v>13</v>
      </c>
      <c r="AV59">
        <v>1</v>
      </c>
      <c r="AW59" t="s">
        <v>159</v>
      </c>
      <c r="AX59" s="5"/>
      <c r="AY59" s="5"/>
      <c r="AZ59" s="5"/>
      <c r="BA59" s="5"/>
      <c r="BB59" s="4">
        <v>0</v>
      </c>
      <c r="BC59" s="4">
        <v>0</v>
      </c>
      <c r="BD59" s="4">
        <v>1</v>
      </c>
      <c r="BE59" s="4">
        <v>1</v>
      </c>
      <c r="BF59" s="9">
        <v>4</v>
      </c>
      <c r="BJ59" t="s">
        <v>276</v>
      </c>
      <c r="BK59">
        <v>23</v>
      </c>
      <c r="BL59" t="s">
        <v>209</v>
      </c>
    </row>
    <row r="60" spans="2:65" x14ac:dyDescent="0.35">
      <c r="B60">
        <v>100</v>
      </c>
      <c r="C60">
        <v>158</v>
      </c>
      <c r="D60">
        <v>1</v>
      </c>
      <c r="F60">
        <v>1</v>
      </c>
      <c r="G60">
        <v>2</v>
      </c>
      <c r="H60">
        <v>2</v>
      </c>
      <c r="M60">
        <v>5</v>
      </c>
      <c r="N60">
        <v>6</v>
      </c>
      <c r="Q60">
        <v>7</v>
      </c>
      <c r="R60">
        <v>7</v>
      </c>
      <c r="S60">
        <v>7</v>
      </c>
      <c r="T60">
        <v>7</v>
      </c>
      <c r="X60">
        <v>3</v>
      </c>
      <c r="Y60">
        <v>3</v>
      </c>
      <c r="Z60">
        <v>3</v>
      </c>
      <c r="AA60">
        <v>3</v>
      </c>
      <c r="AB60">
        <v>12</v>
      </c>
      <c r="AC60">
        <v>1</v>
      </c>
      <c r="AD60">
        <v>1</v>
      </c>
      <c r="AE60">
        <v>5</v>
      </c>
      <c r="AF60">
        <v>3000</v>
      </c>
      <c r="AG60">
        <v>1</v>
      </c>
      <c r="AH60">
        <v>6</v>
      </c>
      <c r="AI60">
        <v>1</v>
      </c>
      <c r="AK60">
        <v>2</v>
      </c>
      <c r="AL60">
        <v>2</v>
      </c>
      <c r="AM60">
        <v>3</v>
      </c>
      <c r="AN60">
        <v>3</v>
      </c>
      <c r="AO60">
        <v>10</v>
      </c>
      <c r="AP60">
        <v>1</v>
      </c>
      <c r="AQ60">
        <v>6</v>
      </c>
      <c r="AR60">
        <v>2</v>
      </c>
      <c r="AS60">
        <v>4</v>
      </c>
      <c r="AT60">
        <v>2</v>
      </c>
      <c r="AU60">
        <v>10</v>
      </c>
      <c r="AV60">
        <v>1</v>
      </c>
      <c r="AW60" t="s">
        <v>103</v>
      </c>
      <c r="AX60" s="5">
        <v>0</v>
      </c>
      <c r="AY60" s="5"/>
      <c r="AZ60" s="5"/>
      <c r="BA60" s="5">
        <v>0</v>
      </c>
      <c r="BB60" s="4"/>
      <c r="BC60" s="4">
        <v>0</v>
      </c>
      <c r="BD60" s="4">
        <v>0</v>
      </c>
      <c r="BE60" s="4"/>
      <c r="BF60" s="9">
        <v>4</v>
      </c>
      <c r="BJ60" t="s">
        <v>276</v>
      </c>
      <c r="BK60">
        <v>24</v>
      </c>
      <c r="BL60" t="s">
        <v>212</v>
      </c>
    </row>
    <row r="61" spans="2:65" x14ac:dyDescent="0.35">
      <c r="B61">
        <v>100</v>
      </c>
      <c r="C61">
        <v>207</v>
      </c>
      <c r="D61">
        <v>1</v>
      </c>
      <c r="F61">
        <v>1</v>
      </c>
      <c r="G61">
        <v>2</v>
      </c>
      <c r="H61">
        <v>1</v>
      </c>
      <c r="M61">
        <v>6</v>
      </c>
      <c r="N61">
        <v>6</v>
      </c>
      <c r="O61">
        <v>2</v>
      </c>
      <c r="P61">
        <v>4</v>
      </c>
      <c r="U61">
        <v>6</v>
      </c>
      <c r="V61">
        <v>6</v>
      </c>
      <c r="X61">
        <v>2</v>
      </c>
      <c r="Y61">
        <v>2</v>
      </c>
      <c r="Z61">
        <v>3</v>
      </c>
      <c r="AA61">
        <v>4</v>
      </c>
      <c r="AB61">
        <v>11</v>
      </c>
      <c r="AC61">
        <v>1</v>
      </c>
      <c r="AD61">
        <v>5</v>
      </c>
      <c r="AE61">
        <v>2</v>
      </c>
      <c r="AF61">
        <v>3000</v>
      </c>
      <c r="AG61">
        <v>1</v>
      </c>
      <c r="AH61">
        <v>7</v>
      </c>
      <c r="AI61">
        <v>1</v>
      </c>
      <c r="AK61">
        <v>1</v>
      </c>
      <c r="AL61">
        <v>1</v>
      </c>
      <c r="AM61">
        <v>2</v>
      </c>
      <c r="AN61">
        <v>1</v>
      </c>
      <c r="AO61">
        <v>5</v>
      </c>
      <c r="AP61">
        <v>1</v>
      </c>
      <c r="AQ61">
        <v>6</v>
      </c>
      <c r="AR61">
        <v>5</v>
      </c>
      <c r="AS61">
        <v>4</v>
      </c>
      <c r="AT61">
        <v>3</v>
      </c>
      <c r="AU61">
        <v>14</v>
      </c>
      <c r="AV61">
        <v>1</v>
      </c>
      <c r="AX61" s="5">
        <v>0</v>
      </c>
      <c r="AY61" s="5"/>
      <c r="AZ61" s="5">
        <v>0</v>
      </c>
      <c r="BA61" s="5"/>
      <c r="BB61" s="4"/>
      <c r="BC61" s="4">
        <v>0</v>
      </c>
      <c r="BD61" s="4"/>
      <c r="BE61" s="4">
        <v>0</v>
      </c>
      <c r="BF61" s="9">
        <v>4</v>
      </c>
      <c r="BJ61" t="s">
        <v>276</v>
      </c>
      <c r="BK61">
        <v>24</v>
      </c>
      <c r="BL61" t="s">
        <v>212</v>
      </c>
    </row>
    <row r="62" spans="2:65" x14ac:dyDescent="0.35">
      <c r="B62">
        <v>100</v>
      </c>
      <c r="C62">
        <v>832</v>
      </c>
      <c r="D62">
        <v>1</v>
      </c>
      <c r="F62">
        <v>1</v>
      </c>
      <c r="G62">
        <v>5</v>
      </c>
      <c r="H62">
        <v>4</v>
      </c>
      <c r="K62">
        <v>5</v>
      </c>
      <c r="L62">
        <v>7</v>
      </c>
      <c r="O62">
        <v>7</v>
      </c>
      <c r="P62">
        <v>7</v>
      </c>
      <c r="U62">
        <v>7</v>
      </c>
      <c r="V62">
        <v>7</v>
      </c>
      <c r="X62">
        <v>3</v>
      </c>
      <c r="Y62">
        <v>4</v>
      </c>
      <c r="Z62">
        <v>6</v>
      </c>
      <c r="AA62">
        <v>4</v>
      </c>
      <c r="AB62">
        <v>17</v>
      </c>
      <c r="AC62">
        <v>0</v>
      </c>
      <c r="AD62">
        <v>3</v>
      </c>
      <c r="AE62">
        <v>6</v>
      </c>
      <c r="AF62" t="s">
        <v>75</v>
      </c>
      <c r="AG62" s="8"/>
      <c r="AH62">
        <v>9</v>
      </c>
      <c r="AI62">
        <v>0</v>
      </c>
      <c r="AK62">
        <v>1</v>
      </c>
      <c r="AL62">
        <v>2</v>
      </c>
      <c r="AM62">
        <v>2</v>
      </c>
      <c r="AN62">
        <v>2</v>
      </c>
      <c r="AO62">
        <v>7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10</v>
      </c>
      <c r="AV62">
        <v>1</v>
      </c>
      <c r="AW62" t="s">
        <v>129</v>
      </c>
      <c r="AX62" s="5">
        <v>0</v>
      </c>
      <c r="AY62" s="5">
        <v>0</v>
      </c>
      <c r="AZ62" s="5">
        <v>0</v>
      </c>
      <c r="BA62" s="5"/>
      <c r="BB62" s="4"/>
      <c r="BC62" s="4"/>
      <c r="BD62" s="4"/>
      <c r="BE62" s="4">
        <v>0</v>
      </c>
      <c r="BF62" s="9">
        <v>4</v>
      </c>
      <c r="BJ62" t="s">
        <v>276</v>
      </c>
      <c r="BK62">
        <v>54</v>
      </c>
      <c r="BL62" t="s">
        <v>213</v>
      </c>
      <c r="BM62" t="s">
        <v>262</v>
      </c>
    </row>
    <row r="63" spans="2:65" x14ac:dyDescent="0.35">
      <c r="B63">
        <v>100</v>
      </c>
      <c r="C63">
        <v>534</v>
      </c>
      <c r="D63">
        <v>1</v>
      </c>
      <c r="F63">
        <v>1</v>
      </c>
      <c r="I63">
        <v>2</v>
      </c>
      <c r="J63">
        <v>3</v>
      </c>
      <c r="M63">
        <v>2</v>
      </c>
      <c r="N63">
        <v>3</v>
      </c>
      <c r="O63">
        <v>2</v>
      </c>
      <c r="P63">
        <v>2</v>
      </c>
      <c r="U63">
        <v>2</v>
      </c>
      <c r="V63">
        <v>2</v>
      </c>
      <c r="X63">
        <v>3</v>
      </c>
      <c r="Y63">
        <v>4</v>
      </c>
      <c r="Z63">
        <v>4</v>
      </c>
      <c r="AA63">
        <v>3</v>
      </c>
      <c r="AB63">
        <v>14</v>
      </c>
      <c r="AC63">
        <v>1</v>
      </c>
      <c r="AD63">
        <v>2</v>
      </c>
      <c r="AE63">
        <v>4</v>
      </c>
      <c r="AF63">
        <v>2000</v>
      </c>
      <c r="AG63">
        <v>1</v>
      </c>
      <c r="AH63">
        <v>6</v>
      </c>
      <c r="AI63">
        <v>1</v>
      </c>
      <c r="AK63">
        <v>2</v>
      </c>
      <c r="AL63">
        <v>3</v>
      </c>
      <c r="AM63">
        <v>2</v>
      </c>
      <c r="AN63">
        <v>2</v>
      </c>
      <c r="AO63">
        <v>9</v>
      </c>
      <c r="AP63">
        <v>1</v>
      </c>
      <c r="AQ63">
        <v>4</v>
      </c>
      <c r="AR63">
        <v>2</v>
      </c>
      <c r="AS63">
        <v>2</v>
      </c>
      <c r="AT63">
        <v>2</v>
      </c>
      <c r="AU63">
        <v>10</v>
      </c>
      <c r="AV63">
        <v>1</v>
      </c>
      <c r="AW63" t="s">
        <v>163</v>
      </c>
      <c r="AX63" s="5"/>
      <c r="AY63" s="5"/>
      <c r="AZ63" s="5">
        <v>1</v>
      </c>
      <c r="BA63" s="5"/>
      <c r="BB63" s="4">
        <v>1</v>
      </c>
      <c r="BC63" s="4">
        <v>1</v>
      </c>
      <c r="BD63" s="4"/>
      <c r="BE63" s="4">
        <v>0</v>
      </c>
      <c r="BF63" s="9">
        <v>4</v>
      </c>
      <c r="BJ63" t="s">
        <v>276</v>
      </c>
      <c r="BK63">
        <v>27</v>
      </c>
      <c r="BL63" t="s">
        <v>213</v>
      </c>
      <c r="BM63" t="s">
        <v>263</v>
      </c>
    </row>
    <row r="64" spans="2:65" x14ac:dyDescent="0.35">
      <c r="B64">
        <v>100</v>
      </c>
      <c r="C64">
        <v>797</v>
      </c>
      <c r="D64">
        <v>1</v>
      </c>
      <c r="F64">
        <v>1</v>
      </c>
      <c r="I64">
        <v>6</v>
      </c>
      <c r="J64">
        <v>5</v>
      </c>
      <c r="M64">
        <v>6</v>
      </c>
      <c r="N64">
        <v>5</v>
      </c>
      <c r="O64">
        <v>2</v>
      </c>
      <c r="P64">
        <v>3</v>
      </c>
      <c r="S64">
        <v>5</v>
      </c>
      <c r="T64">
        <v>5</v>
      </c>
      <c r="X64">
        <v>3</v>
      </c>
      <c r="Y64">
        <v>2</v>
      </c>
      <c r="Z64">
        <v>6</v>
      </c>
      <c r="AA64">
        <v>3</v>
      </c>
      <c r="AB64">
        <v>14</v>
      </c>
      <c r="AC64">
        <v>1</v>
      </c>
      <c r="AD64">
        <v>2</v>
      </c>
      <c r="AE64">
        <v>2</v>
      </c>
      <c r="AF64">
        <v>2500</v>
      </c>
      <c r="AG64" s="9">
        <v>1</v>
      </c>
      <c r="AH64">
        <v>4</v>
      </c>
      <c r="AI64">
        <v>1</v>
      </c>
      <c r="AK64">
        <v>3</v>
      </c>
      <c r="AL64">
        <v>3</v>
      </c>
      <c r="AM64">
        <v>6</v>
      </c>
      <c r="AN64">
        <v>2</v>
      </c>
      <c r="AO64">
        <v>14</v>
      </c>
      <c r="AP64">
        <v>1</v>
      </c>
      <c r="AQ64">
        <v>6</v>
      </c>
      <c r="AR64">
        <v>3</v>
      </c>
      <c r="AS64">
        <v>6</v>
      </c>
      <c r="AT64">
        <v>2</v>
      </c>
      <c r="AU64">
        <v>13</v>
      </c>
      <c r="AV64">
        <v>1</v>
      </c>
      <c r="AW64" t="s">
        <v>164</v>
      </c>
      <c r="AX64" s="5"/>
      <c r="AY64" s="5"/>
      <c r="AZ64" s="5">
        <v>0</v>
      </c>
      <c r="BA64" s="5">
        <v>1</v>
      </c>
      <c r="BB64" s="4">
        <v>1</v>
      </c>
      <c r="BC64" s="4">
        <v>0</v>
      </c>
      <c r="BD64" s="4"/>
      <c r="BE64" s="4"/>
      <c r="BF64" s="9">
        <v>4</v>
      </c>
      <c r="BJ64" t="s">
        <v>276</v>
      </c>
      <c r="BK64">
        <v>21</v>
      </c>
      <c r="BL64" t="s">
        <v>212</v>
      </c>
    </row>
    <row r="65" spans="2:65" x14ac:dyDescent="0.35">
      <c r="B65">
        <v>100</v>
      </c>
      <c r="C65">
        <v>384</v>
      </c>
      <c r="D65">
        <v>1</v>
      </c>
      <c r="F65">
        <v>1</v>
      </c>
      <c r="I65">
        <v>7</v>
      </c>
      <c r="J65">
        <v>6</v>
      </c>
      <c r="M65">
        <v>7</v>
      </c>
      <c r="N65">
        <v>7</v>
      </c>
      <c r="O65">
        <v>2</v>
      </c>
      <c r="P65">
        <v>3</v>
      </c>
      <c r="U65">
        <v>6</v>
      </c>
      <c r="V65">
        <v>6</v>
      </c>
      <c r="X65">
        <v>1</v>
      </c>
      <c r="Y65">
        <v>1</v>
      </c>
      <c r="Z65">
        <v>5</v>
      </c>
      <c r="AA65">
        <v>6</v>
      </c>
      <c r="AB65">
        <v>13</v>
      </c>
      <c r="AC65">
        <v>1</v>
      </c>
      <c r="AD65">
        <v>2</v>
      </c>
      <c r="AE65">
        <v>2</v>
      </c>
      <c r="AF65">
        <v>2500</v>
      </c>
      <c r="AG65">
        <v>1</v>
      </c>
      <c r="AH65">
        <v>4</v>
      </c>
      <c r="AI65">
        <v>1</v>
      </c>
      <c r="AK65">
        <v>7</v>
      </c>
      <c r="AL65">
        <v>5</v>
      </c>
      <c r="AM65">
        <v>2</v>
      </c>
      <c r="AN65">
        <v>5</v>
      </c>
      <c r="AO65">
        <v>19</v>
      </c>
      <c r="AP65">
        <v>0</v>
      </c>
      <c r="AQ65">
        <v>5</v>
      </c>
      <c r="AR65">
        <v>2</v>
      </c>
      <c r="AS65">
        <v>6</v>
      </c>
      <c r="AT65">
        <v>3</v>
      </c>
      <c r="AU65">
        <v>14</v>
      </c>
      <c r="AV65">
        <v>1</v>
      </c>
      <c r="AW65" t="s">
        <v>130</v>
      </c>
      <c r="AX65" s="5"/>
      <c r="AY65" s="5"/>
      <c r="AZ65" s="5">
        <v>0</v>
      </c>
      <c r="BA65" s="5"/>
      <c r="BB65" s="4">
        <v>0</v>
      </c>
      <c r="BC65" s="4">
        <v>0</v>
      </c>
      <c r="BD65" s="4"/>
      <c r="BE65" s="4">
        <v>1</v>
      </c>
      <c r="BF65" s="9">
        <v>4</v>
      </c>
      <c r="BJ65" t="s">
        <v>276</v>
      </c>
      <c r="BK65">
        <v>24</v>
      </c>
      <c r="BL65" t="s">
        <v>209</v>
      </c>
    </row>
    <row r="66" spans="2:65" x14ac:dyDescent="0.35">
      <c r="B66">
        <v>100</v>
      </c>
      <c r="C66">
        <v>280</v>
      </c>
      <c r="D66">
        <v>1</v>
      </c>
      <c r="F66">
        <v>1</v>
      </c>
      <c r="I66">
        <v>6</v>
      </c>
      <c r="J66">
        <v>3</v>
      </c>
      <c r="K66">
        <v>1</v>
      </c>
      <c r="L66">
        <v>1</v>
      </c>
      <c r="Q66">
        <v>1</v>
      </c>
      <c r="R66">
        <v>1</v>
      </c>
      <c r="S66">
        <v>3</v>
      </c>
      <c r="T66">
        <v>2</v>
      </c>
      <c r="X66">
        <v>2</v>
      </c>
      <c r="Y66">
        <v>3</v>
      </c>
      <c r="Z66">
        <v>2</v>
      </c>
      <c r="AA66">
        <v>2</v>
      </c>
      <c r="AB66">
        <v>9</v>
      </c>
      <c r="AC66">
        <v>1</v>
      </c>
      <c r="AD66">
        <v>2</v>
      </c>
      <c r="AE66">
        <v>2</v>
      </c>
      <c r="AF66">
        <v>2400</v>
      </c>
      <c r="AG66">
        <v>1</v>
      </c>
      <c r="AH66">
        <v>4</v>
      </c>
      <c r="AI66">
        <v>1</v>
      </c>
      <c r="AK66">
        <v>2</v>
      </c>
      <c r="AL66">
        <v>1</v>
      </c>
      <c r="AM66">
        <v>1</v>
      </c>
      <c r="AN66">
        <v>1</v>
      </c>
      <c r="AO66">
        <v>5</v>
      </c>
      <c r="AP66">
        <v>1</v>
      </c>
      <c r="AQ66">
        <v>6</v>
      </c>
      <c r="AR66">
        <v>1</v>
      </c>
      <c r="AS66">
        <v>1</v>
      </c>
      <c r="AT66">
        <v>2</v>
      </c>
      <c r="AU66">
        <v>6</v>
      </c>
      <c r="AV66">
        <v>1</v>
      </c>
      <c r="AW66" t="s">
        <v>166</v>
      </c>
      <c r="AX66" s="5"/>
      <c r="AY66" s="5">
        <v>0</v>
      </c>
      <c r="AZ66" s="5"/>
      <c r="BA66" s="5">
        <v>1</v>
      </c>
      <c r="BB66" s="4">
        <v>1</v>
      </c>
      <c r="BC66" s="4"/>
      <c r="BD66" s="4">
        <v>0</v>
      </c>
      <c r="BE66" s="4"/>
      <c r="BF66" s="9">
        <v>4</v>
      </c>
      <c r="BJ66" t="s">
        <v>277</v>
      </c>
      <c r="BK66">
        <v>22</v>
      </c>
      <c r="BL66" t="s">
        <v>209</v>
      </c>
      <c r="BM66" t="s">
        <v>265</v>
      </c>
    </row>
    <row r="67" spans="2:65" x14ac:dyDescent="0.35">
      <c r="B67">
        <v>100</v>
      </c>
      <c r="C67">
        <v>297</v>
      </c>
      <c r="D67">
        <v>1</v>
      </c>
      <c r="F67">
        <v>1</v>
      </c>
      <c r="I67">
        <v>4</v>
      </c>
      <c r="J67">
        <v>5</v>
      </c>
      <c r="K67">
        <v>5</v>
      </c>
      <c r="L67">
        <v>3</v>
      </c>
      <c r="Q67">
        <v>3</v>
      </c>
      <c r="R67">
        <v>3</v>
      </c>
      <c r="S67">
        <v>5</v>
      </c>
      <c r="T67">
        <v>5</v>
      </c>
      <c r="X67">
        <v>1</v>
      </c>
      <c r="Y67">
        <v>1</v>
      </c>
      <c r="Z67">
        <v>1</v>
      </c>
      <c r="AA67">
        <v>1</v>
      </c>
      <c r="AB67">
        <v>4</v>
      </c>
      <c r="AC67">
        <v>1</v>
      </c>
      <c r="AD67">
        <v>3</v>
      </c>
      <c r="AE67">
        <v>1</v>
      </c>
      <c r="AF67">
        <v>1800</v>
      </c>
      <c r="AG67">
        <v>1</v>
      </c>
      <c r="AH67">
        <v>4</v>
      </c>
      <c r="AI67">
        <v>1</v>
      </c>
      <c r="AK67">
        <v>3</v>
      </c>
      <c r="AL67">
        <v>1</v>
      </c>
      <c r="AM67">
        <v>1</v>
      </c>
      <c r="AN67">
        <v>1</v>
      </c>
      <c r="AO67">
        <v>6</v>
      </c>
      <c r="AP67">
        <v>1</v>
      </c>
      <c r="AQ67">
        <v>6</v>
      </c>
      <c r="AR67">
        <v>5</v>
      </c>
      <c r="AS67">
        <v>2</v>
      </c>
      <c r="AT67">
        <v>2</v>
      </c>
      <c r="AU67">
        <v>11</v>
      </c>
      <c r="AV67">
        <v>1</v>
      </c>
      <c r="AW67" t="s">
        <v>167</v>
      </c>
      <c r="AX67" s="5"/>
      <c r="AY67" s="5">
        <v>0</v>
      </c>
      <c r="AZ67" s="5"/>
      <c r="BA67" s="5">
        <v>0</v>
      </c>
      <c r="BB67" s="4">
        <v>1</v>
      </c>
      <c r="BC67" s="4"/>
      <c r="BD67" s="4">
        <v>1</v>
      </c>
      <c r="BE67" s="4"/>
      <c r="BF67" s="9">
        <v>4</v>
      </c>
      <c r="BJ67" t="s">
        <v>277</v>
      </c>
      <c r="BK67">
        <v>21</v>
      </c>
      <c r="BL67" t="s">
        <v>209</v>
      </c>
    </row>
    <row r="68" spans="2:65" x14ac:dyDescent="0.35">
      <c r="B68">
        <v>100</v>
      </c>
      <c r="C68">
        <v>376</v>
      </c>
      <c r="D68">
        <v>1</v>
      </c>
      <c r="F68">
        <v>1</v>
      </c>
      <c r="I68">
        <v>3</v>
      </c>
      <c r="J68">
        <v>7</v>
      </c>
      <c r="K68">
        <v>4</v>
      </c>
      <c r="L68">
        <v>1</v>
      </c>
      <c r="Q68">
        <v>2</v>
      </c>
      <c r="R68">
        <v>3</v>
      </c>
      <c r="U68">
        <v>4</v>
      </c>
      <c r="V68">
        <v>4</v>
      </c>
      <c r="X68">
        <v>4</v>
      </c>
      <c r="Y68">
        <v>1</v>
      </c>
      <c r="Z68">
        <v>2</v>
      </c>
      <c r="AA68">
        <v>1</v>
      </c>
      <c r="AB68">
        <v>8</v>
      </c>
      <c r="AC68">
        <v>1</v>
      </c>
      <c r="AD68">
        <v>1</v>
      </c>
      <c r="AE68">
        <v>1</v>
      </c>
      <c r="AF68">
        <v>2500</v>
      </c>
      <c r="AG68" s="9">
        <v>1</v>
      </c>
      <c r="AH68">
        <v>2</v>
      </c>
      <c r="AI68">
        <v>1</v>
      </c>
      <c r="AK68">
        <v>2</v>
      </c>
      <c r="AL68">
        <v>1</v>
      </c>
      <c r="AM68">
        <v>1</v>
      </c>
      <c r="AN68">
        <v>1</v>
      </c>
      <c r="AO68">
        <v>5</v>
      </c>
      <c r="AP68">
        <v>1</v>
      </c>
      <c r="AQ68">
        <v>7</v>
      </c>
      <c r="AR68">
        <v>1</v>
      </c>
      <c r="AS68">
        <v>3</v>
      </c>
      <c r="AT68">
        <v>2</v>
      </c>
      <c r="AU68">
        <v>7</v>
      </c>
      <c r="AV68">
        <v>1</v>
      </c>
      <c r="AX68" s="5"/>
      <c r="AY68" s="5">
        <v>0</v>
      </c>
      <c r="AZ68" s="5"/>
      <c r="BA68" s="5"/>
      <c r="BB68" s="4">
        <v>0</v>
      </c>
      <c r="BC68" s="4"/>
      <c r="BD68" s="4">
        <v>0</v>
      </c>
      <c r="BE68" s="4">
        <v>0</v>
      </c>
      <c r="BF68" s="9">
        <v>4</v>
      </c>
      <c r="BJ68" t="s">
        <v>277</v>
      </c>
      <c r="BK68">
        <v>18</v>
      </c>
      <c r="BL68" t="s">
        <v>209</v>
      </c>
    </row>
    <row r="69" spans="2:65" x14ac:dyDescent="0.35">
      <c r="B69">
        <v>100</v>
      </c>
      <c r="C69">
        <v>310</v>
      </c>
      <c r="D69">
        <v>1</v>
      </c>
      <c r="F69">
        <v>1</v>
      </c>
      <c r="G69">
        <v>2</v>
      </c>
      <c r="H69">
        <v>2</v>
      </c>
      <c r="K69">
        <v>1</v>
      </c>
      <c r="L69">
        <v>1</v>
      </c>
      <c r="Q69">
        <v>2</v>
      </c>
      <c r="R69">
        <v>1</v>
      </c>
      <c r="U69">
        <v>1</v>
      </c>
      <c r="V69">
        <v>2</v>
      </c>
      <c r="X69">
        <v>2</v>
      </c>
      <c r="Y69">
        <v>3</v>
      </c>
      <c r="Z69">
        <v>4</v>
      </c>
      <c r="AA69">
        <v>3</v>
      </c>
      <c r="AB69">
        <v>12</v>
      </c>
      <c r="AC69">
        <v>1</v>
      </c>
      <c r="AD69">
        <v>3</v>
      </c>
      <c r="AE69">
        <v>3</v>
      </c>
      <c r="AF69">
        <v>1500</v>
      </c>
      <c r="AG69">
        <v>1</v>
      </c>
      <c r="AH69">
        <v>6</v>
      </c>
      <c r="AI69">
        <v>1</v>
      </c>
      <c r="AK69">
        <v>3</v>
      </c>
      <c r="AL69">
        <v>3</v>
      </c>
      <c r="AM69">
        <v>4</v>
      </c>
      <c r="AN69">
        <v>2</v>
      </c>
      <c r="AO69">
        <v>12</v>
      </c>
      <c r="AP69">
        <v>1</v>
      </c>
      <c r="AQ69">
        <v>5</v>
      </c>
      <c r="AR69">
        <v>3</v>
      </c>
      <c r="AS69">
        <v>5</v>
      </c>
      <c r="AT69">
        <v>2</v>
      </c>
      <c r="AU69">
        <v>13</v>
      </c>
      <c r="AV69">
        <v>1</v>
      </c>
      <c r="AW69" t="s">
        <v>169</v>
      </c>
      <c r="AX69" s="5">
        <v>1</v>
      </c>
      <c r="AY69" s="5">
        <v>0</v>
      </c>
      <c r="AZ69" s="5"/>
      <c r="BA69" s="5"/>
      <c r="BB69" s="4"/>
      <c r="BC69" s="4"/>
      <c r="BD69" s="4">
        <v>0</v>
      </c>
      <c r="BE69" s="4">
        <v>1</v>
      </c>
      <c r="BF69" s="9">
        <v>4</v>
      </c>
      <c r="BJ69" t="s">
        <v>277</v>
      </c>
      <c r="BK69">
        <v>25</v>
      </c>
      <c r="BL69" t="s">
        <v>209</v>
      </c>
    </row>
    <row r="70" spans="2:65" x14ac:dyDescent="0.35">
      <c r="B70">
        <v>97</v>
      </c>
      <c r="C70">
        <v>439</v>
      </c>
      <c r="D70">
        <v>0</v>
      </c>
      <c r="F70">
        <v>1</v>
      </c>
      <c r="G70">
        <v>1</v>
      </c>
      <c r="H70">
        <v>1</v>
      </c>
      <c r="M70">
        <v>6</v>
      </c>
      <c r="N70">
        <v>6</v>
      </c>
      <c r="Q70">
        <v>4</v>
      </c>
      <c r="R70">
        <v>4</v>
      </c>
      <c r="S70">
        <v>2</v>
      </c>
      <c r="T70">
        <v>2</v>
      </c>
      <c r="X70">
        <v>2</v>
      </c>
      <c r="Y70">
        <v>2</v>
      </c>
      <c r="Z70">
        <v>1</v>
      </c>
      <c r="AA70">
        <v>2</v>
      </c>
      <c r="AB70">
        <v>7</v>
      </c>
      <c r="AC70">
        <v>1</v>
      </c>
      <c r="AD70">
        <v>2</v>
      </c>
      <c r="AE70">
        <v>2</v>
      </c>
      <c r="AF70">
        <v>1700</v>
      </c>
      <c r="AG70">
        <v>1</v>
      </c>
      <c r="AH70">
        <v>4</v>
      </c>
      <c r="AI70">
        <v>1</v>
      </c>
      <c r="AK70">
        <v>5</v>
      </c>
      <c r="AL70">
        <v>4</v>
      </c>
      <c r="AM70">
        <v>1</v>
      </c>
      <c r="AN70">
        <v>4</v>
      </c>
      <c r="AO70">
        <v>14</v>
      </c>
      <c r="AP70">
        <v>1</v>
      </c>
      <c r="AQ70">
        <v>6</v>
      </c>
      <c r="AR70">
        <v>2</v>
      </c>
      <c r="AS70">
        <v>5</v>
      </c>
      <c r="AT70">
        <v>5</v>
      </c>
      <c r="AU70">
        <v>14</v>
      </c>
      <c r="AV70">
        <v>1</v>
      </c>
      <c r="AW70" t="s">
        <v>170</v>
      </c>
      <c r="AX70" s="5">
        <v>0</v>
      </c>
      <c r="AY70" s="5"/>
      <c r="AZ70" s="5"/>
      <c r="BA70" s="5">
        <v>0</v>
      </c>
      <c r="BB70" s="4"/>
      <c r="BC70" s="4">
        <v>0</v>
      </c>
      <c r="BD70" s="4">
        <v>0</v>
      </c>
      <c r="BE70" s="4"/>
      <c r="BF70" s="9">
        <v>4</v>
      </c>
      <c r="BJ70" t="s">
        <v>277</v>
      </c>
      <c r="BK70">
        <v>23</v>
      </c>
      <c r="BL70" t="s">
        <v>223</v>
      </c>
    </row>
    <row r="71" spans="2:65" x14ac:dyDescent="0.35">
      <c r="B71">
        <v>100</v>
      </c>
      <c r="C71">
        <v>332</v>
      </c>
      <c r="D71">
        <v>1</v>
      </c>
      <c r="F71">
        <v>1</v>
      </c>
      <c r="G71">
        <v>2</v>
      </c>
      <c r="H71">
        <v>1</v>
      </c>
      <c r="K71">
        <v>2</v>
      </c>
      <c r="L71">
        <v>1</v>
      </c>
      <c r="O71">
        <v>2</v>
      </c>
      <c r="P71">
        <v>2</v>
      </c>
      <c r="S71">
        <v>2</v>
      </c>
      <c r="T71">
        <v>2</v>
      </c>
      <c r="X71">
        <v>1</v>
      </c>
      <c r="Y71">
        <v>1</v>
      </c>
      <c r="Z71">
        <v>1</v>
      </c>
      <c r="AA71">
        <v>1</v>
      </c>
      <c r="AB71">
        <v>4</v>
      </c>
      <c r="AC71">
        <v>1</v>
      </c>
      <c r="AD71">
        <v>1</v>
      </c>
      <c r="AE71">
        <v>1</v>
      </c>
      <c r="AF71">
        <v>2500</v>
      </c>
      <c r="AG71">
        <v>1</v>
      </c>
      <c r="AH71">
        <v>2</v>
      </c>
      <c r="AI71">
        <v>1</v>
      </c>
      <c r="AK71">
        <v>1</v>
      </c>
      <c r="AL71">
        <v>2</v>
      </c>
      <c r="AM71">
        <v>1</v>
      </c>
      <c r="AN71">
        <v>1</v>
      </c>
      <c r="AO71">
        <v>5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10</v>
      </c>
      <c r="AV71">
        <v>1</v>
      </c>
      <c r="AX71" s="5">
        <v>0</v>
      </c>
      <c r="AY71" s="5">
        <v>0</v>
      </c>
      <c r="AZ71" s="5">
        <v>0</v>
      </c>
      <c r="BA71" s="5">
        <v>0</v>
      </c>
      <c r="BB71" s="4"/>
      <c r="BC71" s="4"/>
      <c r="BD71" s="4"/>
      <c r="BE71" s="4"/>
      <c r="BF71" s="9">
        <v>4</v>
      </c>
      <c r="BJ71" t="s">
        <v>277</v>
      </c>
      <c r="BK71">
        <v>25</v>
      </c>
      <c r="BL71" t="s">
        <v>209</v>
      </c>
    </row>
    <row r="72" spans="2:65" x14ac:dyDescent="0.35">
      <c r="B72">
        <v>100</v>
      </c>
      <c r="C72">
        <v>698</v>
      </c>
      <c r="D72">
        <v>1</v>
      </c>
      <c r="F72">
        <v>1</v>
      </c>
      <c r="I72">
        <v>6</v>
      </c>
      <c r="J72">
        <v>5</v>
      </c>
      <c r="K72">
        <v>6</v>
      </c>
      <c r="L72">
        <v>6</v>
      </c>
      <c r="O72">
        <v>2</v>
      </c>
      <c r="P72">
        <v>2</v>
      </c>
      <c r="S72">
        <v>3</v>
      </c>
      <c r="T72">
        <v>2</v>
      </c>
      <c r="X72">
        <v>6</v>
      </c>
      <c r="Y72">
        <v>6</v>
      </c>
      <c r="Z72">
        <v>5</v>
      </c>
      <c r="AA72">
        <v>4</v>
      </c>
      <c r="AB72">
        <v>21</v>
      </c>
      <c r="AC72">
        <v>0</v>
      </c>
      <c r="AD72">
        <v>2</v>
      </c>
      <c r="AE72">
        <v>2</v>
      </c>
      <c r="AF72">
        <v>2000</v>
      </c>
      <c r="AG72" s="9">
        <v>1</v>
      </c>
      <c r="AH72">
        <v>4</v>
      </c>
      <c r="AI72">
        <v>1</v>
      </c>
      <c r="AK72">
        <v>6</v>
      </c>
      <c r="AL72">
        <v>6</v>
      </c>
      <c r="AM72">
        <v>4</v>
      </c>
      <c r="AN72">
        <v>3</v>
      </c>
      <c r="AO72">
        <v>19</v>
      </c>
      <c r="AP72">
        <v>0</v>
      </c>
      <c r="AQ72">
        <v>6</v>
      </c>
      <c r="AR72">
        <v>2</v>
      </c>
      <c r="AS72">
        <v>2</v>
      </c>
      <c r="AT72">
        <v>2</v>
      </c>
      <c r="AU72">
        <v>8</v>
      </c>
      <c r="AV72">
        <v>1</v>
      </c>
      <c r="AW72" t="s">
        <v>171</v>
      </c>
      <c r="AX72" s="5"/>
      <c r="AY72" s="5">
        <v>0</v>
      </c>
      <c r="AZ72" s="5">
        <v>0</v>
      </c>
      <c r="BA72" s="5">
        <v>1</v>
      </c>
      <c r="BB72" s="4">
        <v>0</v>
      </c>
      <c r="BC72" s="4"/>
      <c r="BD72" s="4"/>
      <c r="BE72" s="4"/>
      <c r="BF72" s="9">
        <v>4</v>
      </c>
      <c r="BJ72" t="s">
        <v>276</v>
      </c>
      <c r="BK72">
        <v>21</v>
      </c>
      <c r="BL72" t="s">
        <v>209</v>
      </c>
      <c r="BM72" t="s">
        <v>266</v>
      </c>
    </row>
    <row r="73" spans="2:65" x14ac:dyDescent="0.35">
      <c r="B73">
        <v>100</v>
      </c>
      <c r="C73">
        <v>505</v>
      </c>
      <c r="D73">
        <v>1</v>
      </c>
      <c r="F73">
        <v>1</v>
      </c>
      <c r="I73">
        <v>3</v>
      </c>
      <c r="J73">
        <v>3</v>
      </c>
      <c r="K73">
        <v>1</v>
      </c>
      <c r="L73">
        <v>1</v>
      </c>
      <c r="Q73">
        <v>5</v>
      </c>
      <c r="R73">
        <v>7</v>
      </c>
      <c r="U73">
        <v>7</v>
      </c>
      <c r="V73">
        <v>7</v>
      </c>
      <c r="X73">
        <v>1</v>
      </c>
      <c r="Y73">
        <v>1</v>
      </c>
      <c r="Z73">
        <v>2</v>
      </c>
      <c r="AA73">
        <v>2</v>
      </c>
      <c r="AB73">
        <v>6</v>
      </c>
      <c r="AC73">
        <v>1</v>
      </c>
      <c r="AD73">
        <v>6</v>
      </c>
      <c r="AE73">
        <v>6</v>
      </c>
      <c r="AF73">
        <v>1800</v>
      </c>
      <c r="AG73">
        <v>1</v>
      </c>
      <c r="AH73">
        <v>12</v>
      </c>
      <c r="AI73">
        <v>0</v>
      </c>
      <c r="AK73">
        <v>1</v>
      </c>
      <c r="AL73">
        <v>1</v>
      </c>
      <c r="AM73">
        <v>1</v>
      </c>
      <c r="AN73">
        <v>1</v>
      </c>
      <c r="AO73">
        <v>4</v>
      </c>
      <c r="AP73">
        <v>1</v>
      </c>
      <c r="AQ73">
        <v>6</v>
      </c>
      <c r="AR73">
        <v>6</v>
      </c>
      <c r="AS73">
        <v>5</v>
      </c>
      <c r="AT73">
        <v>2</v>
      </c>
      <c r="AU73">
        <v>15</v>
      </c>
      <c r="AV73">
        <v>1</v>
      </c>
      <c r="AW73" t="s">
        <v>172</v>
      </c>
      <c r="AX73" s="5"/>
      <c r="AY73" s="5">
        <v>0</v>
      </c>
      <c r="AZ73" s="5"/>
      <c r="BA73" s="5"/>
      <c r="BB73" s="4">
        <v>1</v>
      </c>
      <c r="BC73" s="4"/>
      <c r="BD73" s="4">
        <v>0</v>
      </c>
      <c r="BE73" s="4">
        <v>1</v>
      </c>
      <c r="BF73" s="9">
        <v>4</v>
      </c>
      <c r="BJ73" t="s">
        <v>277</v>
      </c>
      <c r="BK73">
        <v>22</v>
      </c>
      <c r="BL73" t="s">
        <v>209</v>
      </c>
    </row>
    <row r="74" spans="2:65" x14ac:dyDescent="0.35">
      <c r="B74">
        <v>97</v>
      </c>
      <c r="C74">
        <v>329</v>
      </c>
      <c r="D74">
        <v>0</v>
      </c>
      <c r="F74">
        <v>1</v>
      </c>
      <c r="G74">
        <v>3</v>
      </c>
      <c r="H74">
        <v>2</v>
      </c>
      <c r="M74">
        <v>6</v>
      </c>
      <c r="N74">
        <v>6</v>
      </c>
      <c r="O74">
        <v>3</v>
      </c>
      <c r="P74">
        <v>2</v>
      </c>
      <c r="U74">
        <v>2</v>
      </c>
      <c r="V74">
        <v>2</v>
      </c>
      <c r="X74">
        <v>6</v>
      </c>
      <c r="Y74">
        <v>6</v>
      </c>
      <c r="Z74">
        <v>6</v>
      </c>
      <c r="AA74">
        <v>6</v>
      </c>
      <c r="AB74">
        <v>24</v>
      </c>
      <c r="AC74">
        <v>0</v>
      </c>
      <c r="AD74">
        <v>6</v>
      </c>
      <c r="AE74">
        <v>6</v>
      </c>
      <c r="AF74">
        <v>3500</v>
      </c>
      <c r="AG74" s="8"/>
      <c r="AH74">
        <v>12</v>
      </c>
      <c r="AI74">
        <v>0</v>
      </c>
      <c r="AK74">
        <v>2</v>
      </c>
      <c r="AL74">
        <v>2</v>
      </c>
      <c r="AM74">
        <v>5</v>
      </c>
      <c r="AN74">
        <v>2</v>
      </c>
      <c r="AO74">
        <v>11</v>
      </c>
      <c r="AP74">
        <v>1</v>
      </c>
      <c r="AQ74">
        <v>7</v>
      </c>
      <c r="AR74">
        <v>4</v>
      </c>
      <c r="AS74">
        <v>6</v>
      </c>
      <c r="AT74">
        <v>4</v>
      </c>
      <c r="AU74">
        <v>15</v>
      </c>
      <c r="AV74">
        <v>1</v>
      </c>
      <c r="AW74" t="s">
        <v>114</v>
      </c>
      <c r="AX74" s="5">
        <v>0</v>
      </c>
      <c r="AY74" s="5"/>
      <c r="AZ74" s="5">
        <v>0</v>
      </c>
      <c r="BA74" s="5"/>
      <c r="BB74" s="4"/>
      <c r="BC74" s="4">
        <v>0</v>
      </c>
      <c r="BD74" s="4"/>
      <c r="BE74" s="4">
        <v>0</v>
      </c>
      <c r="BF74" s="9">
        <v>4</v>
      </c>
      <c r="BJ74" t="s">
        <v>276</v>
      </c>
      <c r="BK74">
        <v>27</v>
      </c>
      <c r="BL74" t="s">
        <v>210</v>
      </c>
    </row>
    <row r="75" spans="2:65" x14ac:dyDescent="0.35">
      <c r="B75">
        <v>100</v>
      </c>
      <c r="C75">
        <v>140</v>
      </c>
      <c r="D75">
        <v>1</v>
      </c>
      <c r="F75">
        <v>1</v>
      </c>
      <c r="I75">
        <v>4</v>
      </c>
      <c r="J75">
        <v>6</v>
      </c>
      <c r="K75">
        <v>3</v>
      </c>
      <c r="L75">
        <v>3</v>
      </c>
      <c r="O75">
        <v>4</v>
      </c>
      <c r="P75">
        <v>4</v>
      </c>
      <c r="U75">
        <v>4</v>
      </c>
      <c r="V75">
        <v>3</v>
      </c>
      <c r="X75">
        <v>3</v>
      </c>
      <c r="Y75">
        <v>4</v>
      </c>
      <c r="Z75">
        <v>4</v>
      </c>
      <c r="AA75">
        <v>4</v>
      </c>
      <c r="AB75">
        <v>15</v>
      </c>
      <c r="AC75">
        <v>1</v>
      </c>
      <c r="AD75">
        <v>3</v>
      </c>
      <c r="AE75">
        <v>3</v>
      </c>
      <c r="AF75">
        <v>1300</v>
      </c>
      <c r="AG75">
        <v>1</v>
      </c>
      <c r="AH75">
        <v>6</v>
      </c>
      <c r="AI75">
        <v>1</v>
      </c>
      <c r="AK75">
        <v>1</v>
      </c>
      <c r="AL75">
        <v>2</v>
      </c>
      <c r="AM75">
        <v>1</v>
      </c>
      <c r="AN75">
        <v>1</v>
      </c>
      <c r="AO75">
        <v>5</v>
      </c>
      <c r="AP75">
        <v>1</v>
      </c>
      <c r="AQ75">
        <v>6</v>
      </c>
      <c r="AR75">
        <v>6</v>
      </c>
      <c r="AS75">
        <v>3</v>
      </c>
      <c r="AT75">
        <v>4</v>
      </c>
      <c r="AU75">
        <v>15</v>
      </c>
      <c r="AV75">
        <v>1</v>
      </c>
      <c r="AW75" t="s">
        <v>157</v>
      </c>
      <c r="AX75" s="5"/>
      <c r="AY75" s="5">
        <v>0</v>
      </c>
      <c r="AZ75" s="5">
        <v>0</v>
      </c>
      <c r="BA75" s="5"/>
      <c r="BB75" s="4">
        <v>0</v>
      </c>
      <c r="BC75" s="4"/>
      <c r="BD75" s="4"/>
      <c r="BE75" s="4">
        <v>0</v>
      </c>
      <c r="BF75" s="9">
        <v>4</v>
      </c>
      <c r="BJ75" t="s">
        <v>277</v>
      </c>
      <c r="BK75">
        <v>22</v>
      </c>
      <c r="BL75" t="s">
        <v>216</v>
      </c>
    </row>
    <row r="76" spans="2:65" x14ac:dyDescent="0.35">
      <c r="B76">
        <v>100</v>
      </c>
      <c r="C76">
        <v>685</v>
      </c>
      <c r="D76">
        <v>1</v>
      </c>
      <c r="F76">
        <v>1</v>
      </c>
      <c r="I76">
        <v>2</v>
      </c>
      <c r="J76">
        <v>3</v>
      </c>
      <c r="K76">
        <v>3</v>
      </c>
      <c r="L76">
        <v>3</v>
      </c>
      <c r="Q76">
        <v>3</v>
      </c>
      <c r="R76">
        <v>3</v>
      </c>
      <c r="U76">
        <v>4</v>
      </c>
      <c r="V76">
        <v>4</v>
      </c>
      <c r="X76">
        <v>2</v>
      </c>
      <c r="Y76">
        <v>2</v>
      </c>
      <c r="Z76">
        <v>2</v>
      </c>
      <c r="AA76">
        <v>2</v>
      </c>
      <c r="AB76">
        <v>8</v>
      </c>
      <c r="AC76">
        <v>1</v>
      </c>
      <c r="AD76">
        <v>1</v>
      </c>
      <c r="AE76">
        <v>5</v>
      </c>
      <c r="AF76" t="s">
        <v>87</v>
      </c>
      <c r="AG76" s="8"/>
      <c r="AH76">
        <v>6</v>
      </c>
      <c r="AI76">
        <v>0</v>
      </c>
      <c r="AK76">
        <v>3</v>
      </c>
      <c r="AL76">
        <v>3</v>
      </c>
      <c r="AM76">
        <v>3</v>
      </c>
      <c r="AN76">
        <v>3</v>
      </c>
      <c r="AO76">
        <v>12</v>
      </c>
      <c r="AP76">
        <v>1</v>
      </c>
      <c r="AQ76">
        <v>3</v>
      </c>
      <c r="AR76">
        <v>3</v>
      </c>
      <c r="AS76">
        <v>3</v>
      </c>
      <c r="AT76">
        <v>3</v>
      </c>
      <c r="AU76">
        <v>14</v>
      </c>
      <c r="AV76">
        <v>1</v>
      </c>
      <c r="AW76" t="s">
        <v>173</v>
      </c>
      <c r="AX76" s="5"/>
      <c r="AY76" s="5">
        <v>0</v>
      </c>
      <c r="AZ76" s="5"/>
      <c r="BA76" s="5"/>
      <c r="BB76" s="4">
        <v>0</v>
      </c>
      <c r="BC76" s="4"/>
      <c r="BD76" s="4">
        <v>0</v>
      </c>
      <c r="BE76" s="4">
        <v>0</v>
      </c>
      <c r="BF76" s="9">
        <v>4</v>
      </c>
      <c r="BJ76" t="s">
        <v>276</v>
      </c>
      <c r="BK76">
        <v>22</v>
      </c>
      <c r="BL76" t="s">
        <v>216</v>
      </c>
    </row>
    <row r="77" spans="2:65" x14ac:dyDescent="0.35">
      <c r="B77">
        <v>100</v>
      </c>
      <c r="C77">
        <v>343</v>
      </c>
      <c r="D77">
        <v>1</v>
      </c>
      <c r="F77">
        <v>1</v>
      </c>
      <c r="I77">
        <v>6</v>
      </c>
      <c r="J77">
        <v>5</v>
      </c>
      <c r="K77">
        <v>3</v>
      </c>
      <c r="L77">
        <v>2</v>
      </c>
      <c r="Q77">
        <v>4</v>
      </c>
      <c r="R77">
        <v>2</v>
      </c>
      <c r="U77">
        <v>4</v>
      </c>
      <c r="V77">
        <v>2</v>
      </c>
      <c r="X77">
        <v>3</v>
      </c>
      <c r="Y77">
        <v>3</v>
      </c>
      <c r="Z77">
        <v>1</v>
      </c>
      <c r="AA77">
        <v>2</v>
      </c>
      <c r="AB77">
        <v>9</v>
      </c>
      <c r="AC77">
        <v>1</v>
      </c>
      <c r="AD77">
        <v>5</v>
      </c>
      <c r="AE77">
        <v>6</v>
      </c>
      <c r="AF77">
        <v>2000</v>
      </c>
      <c r="AG77">
        <v>1</v>
      </c>
      <c r="AH77">
        <v>11</v>
      </c>
      <c r="AI77">
        <v>0</v>
      </c>
      <c r="AK77">
        <v>2</v>
      </c>
      <c r="AL77">
        <v>1</v>
      </c>
      <c r="AM77">
        <v>1</v>
      </c>
      <c r="AN77">
        <v>1</v>
      </c>
      <c r="AO77">
        <v>5</v>
      </c>
      <c r="AP77">
        <v>1</v>
      </c>
      <c r="AQ77">
        <v>6</v>
      </c>
      <c r="AR77">
        <v>5</v>
      </c>
      <c r="AS77">
        <v>4</v>
      </c>
      <c r="AT77">
        <v>3</v>
      </c>
      <c r="AU77">
        <v>14</v>
      </c>
      <c r="AV77">
        <v>1</v>
      </c>
      <c r="AW77" t="s">
        <v>174</v>
      </c>
      <c r="AX77" s="5"/>
      <c r="AY77" s="5">
        <v>0</v>
      </c>
      <c r="AZ77" s="5"/>
      <c r="BA77" s="5"/>
      <c r="BB77" s="4">
        <v>0</v>
      </c>
      <c r="BC77" s="4"/>
      <c r="BD77" s="4">
        <v>0</v>
      </c>
      <c r="BE77" s="4">
        <v>1</v>
      </c>
      <c r="BF77" s="9">
        <v>4</v>
      </c>
      <c r="BJ77" t="s">
        <v>277</v>
      </c>
      <c r="BK77">
        <v>23</v>
      </c>
      <c r="BL77" t="s">
        <v>209</v>
      </c>
    </row>
    <row r="78" spans="2:65" x14ac:dyDescent="0.35">
      <c r="B78">
        <v>100</v>
      </c>
      <c r="C78">
        <v>361</v>
      </c>
      <c r="D78">
        <v>1</v>
      </c>
      <c r="F78">
        <v>1</v>
      </c>
      <c r="G78">
        <v>3</v>
      </c>
      <c r="H78">
        <v>2</v>
      </c>
      <c r="M78">
        <v>5</v>
      </c>
      <c r="N78">
        <v>6</v>
      </c>
      <c r="O78">
        <v>4</v>
      </c>
      <c r="P78">
        <v>4</v>
      </c>
      <c r="U78">
        <v>3</v>
      </c>
      <c r="V78">
        <v>4</v>
      </c>
      <c r="X78">
        <v>1</v>
      </c>
      <c r="Y78">
        <v>2</v>
      </c>
      <c r="Z78">
        <v>2</v>
      </c>
      <c r="AA78">
        <v>2</v>
      </c>
      <c r="AB78">
        <v>7</v>
      </c>
      <c r="AC78">
        <v>1</v>
      </c>
      <c r="AD78">
        <v>1</v>
      </c>
      <c r="AE78">
        <v>1</v>
      </c>
      <c r="AF78">
        <v>3000</v>
      </c>
      <c r="AG78">
        <v>1</v>
      </c>
      <c r="AH78">
        <v>2</v>
      </c>
      <c r="AI78">
        <v>1</v>
      </c>
      <c r="AK78">
        <v>1</v>
      </c>
      <c r="AL78">
        <v>1</v>
      </c>
      <c r="AM78">
        <v>2</v>
      </c>
      <c r="AN78">
        <v>2</v>
      </c>
      <c r="AO78">
        <v>6</v>
      </c>
      <c r="AP78">
        <v>1</v>
      </c>
      <c r="AQ78">
        <v>5</v>
      </c>
      <c r="AR78">
        <v>3</v>
      </c>
      <c r="AS78">
        <v>3</v>
      </c>
      <c r="AT78">
        <v>3</v>
      </c>
      <c r="AU78">
        <v>12</v>
      </c>
      <c r="AV78">
        <v>1</v>
      </c>
      <c r="AW78" t="s">
        <v>117</v>
      </c>
      <c r="AX78" s="5">
        <v>0</v>
      </c>
      <c r="AY78" s="5"/>
      <c r="AZ78" s="5">
        <v>0</v>
      </c>
      <c r="BA78" s="5"/>
      <c r="BB78" s="4"/>
      <c r="BC78" s="4">
        <v>0</v>
      </c>
      <c r="BD78" s="4"/>
      <c r="BE78" s="4">
        <v>1</v>
      </c>
      <c r="BF78" s="9">
        <v>4</v>
      </c>
      <c r="BJ78" t="s">
        <v>276</v>
      </c>
      <c r="BK78">
        <v>22</v>
      </c>
      <c r="BL78" t="s">
        <v>209</v>
      </c>
    </row>
    <row r="79" spans="2:65" x14ac:dyDescent="0.35">
      <c r="B79">
        <v>100</v>
      </c>
      <c r="C79">
        <v>1544</v>
      </c>
      <c r="D79">
        <v>1</v>
      </c>
      <c r="F79">
        <v>1</v>
      </c>
      <c r="I79">
        <v>6</v>
      </c>
      <c r="J79">
        <v>6</v>
      </c>
      <c r="M79">
        <v>6</v>
      </c>
      <c r="N79">
        <v>6</v>
      </c>
      <c r="Q79">
        <v>1</v>
      </c>
      <c r="R79">
        <v>2</v>
      </c>
      <c r="S79">
        <v>3</v>
      </c>
      <c r="T79">
        <v>5</v>
      </c>
      <c r="X79">
        <v>1</v>
      </c>
      <c r="Y79">
        <v>2</v>
      </c>
      <c r="Z79">
        <v>3</v>
      </c>
      <c r="AA79">
        <v>2</v>
      </c>
      <c r="AB79">
        <v>8</v>
      </c>
      <c r="AC79">
        <v>1</v>
      </c>
      <c r="AD79">
        <v>2</v>
      </c>
      <c r="AE79">
        <v>2</v>
      </c>
      <c r="AF79" t="s">
        <v>88</v>
      </c>
      <c r="AG79">
        <v>1</v>
      </c>
      <c r="AH79">
        <v>4</v>
      </c>
      <c r="AI79">
        <v>1</v>
      </c>
      <c r="AK79">
        <v>1</v>
      </c>
      <c r="AL79">
        <v>2</v>
      </c>
      <c r="AM79">
        <v>2</v>
      </c>
      <c r="AN79">
        <v>2</v>
      </c>
      <c r="AO79">
        <v>7</v>
      </c>
      <c r="AP79">
        <v>1</v>
      </c>
      <c r="AQ79">
        <v>7</v>
      </c>
      <c r="AR79">
        <v>2</v>
      </c>
      <c r="AS79">
        <v>5</v>
      </c>
      <c r="AT79">
        <v>5</v>
      </c>
      <c r="AU79">
        <v>13</v>
      </c>
      <c r="AV79">
        <v>1</v>
      </c>
      <c r="AW79" t="s">
        <v>175</v>
      </c>
      <c r="AX79" s="5"/>
      <c r="AY79" s="5"/>
      <c r="AZ79" s="5"/>
      <c r="BA79" s="5">
        <v>0</v>
      </c>
      <c r="BB79" s="4">
        <v>0</v>
      </c>
      <c r="BC79" s="4">
        <v>0</v>
      </c>
      <c r="BD79" s="4">
        <v>1</v>
      </c>
      <c r="BE79" s="4"/>
      <c r="BF79" s="9">
        <v>4</v>
      </c>
      <c r="BJ79" t="s">
        <v>277</v>
      </c>
      <c r="BK79">
        <v>24</v>
      </c>
      <c r="BL79" t="s">
        <v>209</v>
      </c>
    </row>
    <row r="80" spans="2:65" x14ac:dyDescent="0.35">
      <c r="B80">
        <v>100</v>
      </c>
      <c r="C80">
        <v>517</v>
      </c>
      <c r="D80">
        <v>1</v>
      </c>
      <c r="F80">
        <v>1</v>
      </c>
      <c r="I80">
        <v>6</v>
      </c>
      <c r="J80">
        <v>5</v>
      </c>
      <c r="M80">
        <v>5</v>
      </c>
      <c r="N80">
        <v>5</v>
      </c>
      <c r="O80">
        <v>2</v>
      </c>
      <c r="P80">
        <v>1</v>
      </c>
      <c r="S80">
        <v>2</v>
      </c>
      <c r="T80">
        <v>1</v>
      </c>
      <c r="X80">
        <v>2</v>
      </c>
      <c r="Y80">
        <v>2</v>
      </c>
      <c r="Z80">
        <v>2</v>
      </c>
      <c r="AA80">
        <v>2</v>
      </c>
      <c r="AB80">
        <v>8</v>
      </c>
      <c r="AC80">
        <v>1</v>
      </c>
      <c r="AD80">
        <v>2</v>
      </c>
      <c r="AE80">
        <v>3</v>
      </c>
      <c r="AF80">
        <v>2000</v>
      </c>
      <c r="AG80">
        <v>1</v>
      </c>
      <c r="AH80">
        <v>5</v>
      </c>
      <c r="AI80">
        <v>1</v>
      </c>
      <c r="AK80">
        <v>1</v>
      </c>
      <c r="AL80">
        <v>1</v>
      </c>
      <c r="AM80">
        <v>1</v>
      </c>
      <c r="AN80">
        <v>1</v>
      </c>
      <c r="AO80">
        <v>4</v>
      </c>
      <c r="AP80">
        <v>1</v>
      </c>
      <c r="AQ80">
        <v>6</v>
      </c>
      <c r="AR80">
        <v>5</v>
      </c>
      <c r="AS80">
        <v>5</v>
      </c>
      <c r="AT80">
        <v>3</v>
      </c>
      <c r="AU80">
        <v>15</v>
      </c>
      <c r="AV80">
        <v>1</v>
      </c>
      <c r="AW80" t="s">
        <v>117</v>
      </c>
      <c r="AX80" s="5"/>
      <c r="AY80" s="5"/>
      <c r="AZ80" s="5">
        <v>0</v>
      </c>
      <c r="BA80" s="5">
        <v>1</v>
      </c>
      <c r="BB80" s="4">
        <v>0</v>
      </c>
      <c r="BC80" s="4">
        <v>0</v>
      </c>
      <c r="BD80" s="4"/>
      <c r="BE80" s="4"/>
      <c r="BF80" s="9">
        <v>4</v>
      </c>
      <c r="BJ80" t="s">
        <v>277</v>
      </c>
      <c r="BK80">
        <v>24</v>
      </c>
      <c r="BL80" t="s">
        <v>209</v>
      </c>
      <c r="BM80" t="s">
        <v>252</v>
      </c>
    </row>
    <row r="81" spans="2:65" x14ac:dyDescent="0.35">
      <c r="B81">
        <v>100</v>
      </c>
      <c r="C81">
        <v>373</v>
      </c>
      <c r="D81">
        <v>1</v>
      </c>
      <c r="F81">
        <v>1</v>
      </c>
      <c r="I81">
        <v>5</v>
      </c>
      <c r="J81">
        <v>5</v>
      </c>
      <c r="K81">
        <v>2</v>
      </c>
      <c r="L81">
        <v>2</v>
      </c>
      <c r="O81">
        <v>3</v>
      </c>
      <c r="P81">
        <v>3</v>
      </c>
      <c r="S81">
        <v>3</v>
      </c>
      <c r="T81">
        <v>3</v>
      </c>
      <c r="X81">
        <v>2</v>
      </c>
      <c r="Y81">
        <v>2</v>
      </c>
      <c r="Z81">
        <v>3</v>
      </c>
      <c r="AA81">
        <v>3</v>
      </c>
      <c r="AB81">
        <v>10</v>
      </c>
      <c r="AC81">
        <v>1</v>
      </c>
      <c r="AD81">
        <v>1</v>
      </c>
      <c r="AE81">
        <v>2</v>
      </c>
      <c r="AF81">
        <v>1000</v>
      </c>
      <c r="AG81" s="8"/>
      <c r="AH81">
        <v>3</v>
      </c>
      <c r="AI81">
        <v>0</v>
      </c>
      <c r="AK81">
        <v>2</v>
      </c>
      <c r="AL81">
        <v>2</v>
      </c>
      <c r="AM81">
        <v>2</v>
      </c>
      <c r="AN81">
        <v>2</v>
      </c>
      <c r="AO81">
        <v>8</v>
      </c>
      <c r="AP81">
        <v>1</v>
      </c>
      <c r="AQ81">
        <v>6</v>
      </c>
      <c r="AR81">
        <v>3</v>
      </c>
      <c r="AS81">
        <v>2</v>
      </c>
      <c r="AT81">
        <v>2</v>
      </c>
      <c r="AU81">
        <v>9</v>
      </c>
      <c r="AV81">
        <v>1</v>
      </c>
      <c r="AX81" s="5"/>
      <c r="AY81" s="5">
        <v>0</v>
      </c>
      <c r="AZ81" s="5">
        <v>0</v>
      </c>
      <c r="BA81" s="5">
        <v>0</v>
      </c>
      <c r="BB81" s="4">
        <v>0</v>
      </c>
      <c r="BC81" s="4"/>
      <c r="BD81" s="4"/>
      <c r="BE81" s="4"/>
      <c r="BF81" s="9">
        <v>4</v>
      </c>
      <c r="BJ81" t="s">
        <v>277</v>
      </c>
      <c r="BK81">
        <v>24</v>
      </c>
      <c r="BL81" t="s">
        <v>209</v>
      </c>
    </row>
    <row r="82" spans="2:65" x14ac:dyDescent="0.35">
      <c r="B82">
        <v>100</v>
      </c>
      <c r="C82">
        <v>598</v>
      </c>
      <c r="D82">
        <v>1</v>
      </c>
      <c r="F82">
        <v>1</v>
      </c>
      <c r="I82">
        <v>2</v>
      </c>
      <c r="J82">
        <v>1</v>
      </c>
      <c r="K82">
        <v>1</v>
      </c>
      <c r="L82">
        <v>2</v>
      </c>
      <c r="O82">
        <v>6</v>
      </c>
      <c r="P82">
        <v>6</v>
      </c>
      <c r="S82">
        <v>5</v>
      </c>
      <c r="T82">
        <v>4</v>
      </c>
      <c r="X82">
        <v>2</v>
      </c>
      <c r="Y82">
        <v>1</v>
      </c>
      <c r="Z82">
        <v>2</v>
      </c>
      <c r="AA82">
        <v>3</v>
      </c>
      <c r="AB82">
        <v>8</v>
      </c>
      <c r="AC82">
        <v>1</v>
      </c>
      <c r="AD82">
        <v>1</v>
      </c>
      <c r="AE82">
        <v>1</v>
      </c>
      <c r="AF82">
        <v>1000</v>
      </c>
      <c r="AG82" s="8"/>
      <c r="AH82">
        <v>2</v>
      </c>
      <c r="AI82">
        <v>0</v>
      </c>
      <c r="AK82">
        <v>2</v>
      </c>
      <c r="AL82">
        <v>1</v>
      </c>
      <c r="AM82">
        <v>1</v>
      </c>
      <c r="AN82">
        <v>1</v>
      </c>
      <c r="AO82">
        <v>5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10</v>
      </c>
      <c r="AV82">
        <v>1</v>
      </c>
      <c r="AW82" t="s">
        <v>103</v>
      </c>
      <c r="AX82" s="5"/>
      <c r="AY82" s="5">
        <v>0</v>
      </c>
      <c r="AZ82" s="5">
        <v>0</v>
      </c>
      <c r="BA82" s="5">
        <v>0</v>
      </c>
      <c r="BB82" s="4">
        <v>0</v>
      </c>
      <c r="BC82" s="4"/>
      <c r="BD82" s="4"/>
      <c r="BE82" s="4"/>
      <c r="BF82" s="9">
        <v>4</v>
      </c>
      <c r="BJ82" t="s">
        <v>277</v>
      </c>
      <c r="BK82">
        <v>22</v>
      </c>
      <c r="BL82" t="s">
        <v>229</v>
      </c>
    </row>
    <row r="83" spans="2:65" x14ac:dyDescent="0.35">
      <c r="B83">
        <v>100</v>
      </c>
      <c r="C83">
        <v>317</v>
      </c>
      <c r="D83">
        <v>1</v>
      </c>
      <c r="F83">
        <v>1</v>
      </c>
      <c r="G83">
        <v>2</v>
      </c>
      <c r="H83">
        <v>1</v>
      </c>
      <c r="M83">
        <v>5</v>
      </c>
      <c r="N83">
        <v>5</v>
      </c>
      <c r="Q83">
        <v>2</v>
      </c>
      <c r="R83">
        <v>2</v>
      </c>
      <c r="U83">
        <v>2</v>
      </c>
      <c r="V83">
        <v>1</v>
      </c>
      <c r="X83">
        <v>3</v>
      </c>
      <c r="Y83">
        <v>4</v>
      </c>
      <c r="Z83">
        <v>2</v>
      </c>
      <c r="AA83">
        <v>2</v>
      </c>
      <c r="AB83">
        <v>11</v>
      </c>
      <c r="AC83">
        <v>1</v>
      </c>
      <c r="AD83">
        <v>5</v>
      </c>
      <c r="AE83">
        <v>1</v>
      </c>
      <c r="AF83">
        <v>1600</v>
      </c>
      <c r="AG83">
        <v>1</v>
      </c>
      <c r="AH83">
        <v>6</v>
      </c>
      <c r="AI83">
        <v>1</v>
      </c>
      <c r="AK83">
        <v>3</v>
      </c>
      <c r="AL83">
        <v>4</v>
      </c>
      <c r="AM83">
        <v>4</v>
      </c>
      <c r="AN83">
        <v>4</v>
      </c>
      <c r="AO83">
        <v>15</v>
      </c>
      <c r="AP83">
        <v>1</v>
      </c>
      <c r="AQ83">
        <v>5</v>
      </c>
      <c r="AR83">
        <v>3</v>
      </c>
      <c r="AS83">
        <v>3</v>
      </c>
      <c r="AT83">
        <v>5</v>
      </c>
      <c r="AU83">
        <v>14</v>
      </c>
      <c r="AV83">
        <v>1</v>
      </c>
      <c r="AX83" s="5">
        <v>0</v>
      </c>
      <c r="AY83" s="5"/>
      <c r="AZ83" s="5"/>
      <c r="BA83" s="5"/>
      <c r="BB83" s="4"/>
      <c r="BC83" s="4">
        <v>0</v>
      </c>
      <c r="BD83" s="4">
        <v>0</v>
      </c>
      <c r="BE83" s="4">
        <v>0</v>
      </c>
      <c r="BF83" s="9">
        <v>4</v>
      </c>
      <c r="BJ83" t="s">
        <v>276</v>
      </c>
      <c r="BK83">
        <v>24</v>
      </c>
      <c r="BL83" t="s">
        <v>211</v>
      </c>
    </row>
    <row r="84" spans="2:65" x14ac:dyDescent="0.35">
      <c r="B84">
        <v>100</v>
      </c>
      <c r="C84">
        <v>237</v>
      </c>
      <c r="D84">
        <v>1</v>
      </c>
      <c r="F84">
        <v>1</v>
      </c>
      <c r="I84">
        <v>5</v>
      </c>
      <c r="J84">
        <v>3</v>
      </c>
      <c r="M84">
        <v>4</v>
      </c>
      <c r="N84">
        <v>4</v>
      </c>
      <c r="O84">
        <v>5</v>
      </c>
      <c r="P84">
        <v>6</v>
      </c>
      <c r="U84">
        <v>4</v>
      </c>
      <c r="V84">
        <v>4</v>
      </c>
      <c r="X84">
        <v>1</v>
      </c>
      <c r="Y84">
        <v>1</v>
      </c>
      <c r="Z84">
        <v>1</v>
      </c>
      <c r="AA84">
        <v>1</v>
      </c>
      <c r="AB84">
        <v>4</v>
      </c>
      <c r="AC84">
        <v>1</v>
      </c>
      <c r="AD84">
        <v>1</v>
      </c>
      <c r="AE84">
        <v>1</v>
      </c>
      <c r="AF84" t="s">
        <v>90</v>
      </c>
      <c r="AG84">
        <v>1</v>
      </c>
      <c r="AH84">
        <v>2</v>
      </c>
      <c r="AI84">
        <v>1</v>
      </c>
      <c r="AK84">
        <v>3</v>
      </c>
      <c r="AL84">
        <v>3</v>
      </c>
      <c r="AM84">
        <v>4</v>
      </c>
      <c r="AN84">
        <v>3</v>
      </c>
      <c r="AO84">
        <v>13</v>
      </c>
      <c r="AP84">
        <v>1</v>
      </c>
      <c r="AQ84">
        <v>6</v>
      </c>
      <c r="AR84">
        <v>4</v>
      </c>
      <c r="AS84">
        <v>3</v>
      </c>
      <c r="AT84">
        <v>3</v>
      </c>
      <c r="AU84">
        <v>12</v>
      </c>
      <c r="AV84">
        <v>1</v>
      </c>
      <c r="AX84" s="5"/>
      <c r="AY84" s="5"/>
      <c r="AZ84" s="5">
        <v>0</v>
      </c>
      <c r="BA84" s="5"/>
      <c r="BB84" s="4">
        <v>0</v>
      </c>
      <c r="BC84" s="4">
        <v>0</v>
      </c>
      <c r="BD84" s="4"/>
      <c r="BE84" s="4">
        <v>0</v>
      </c>
      <c r="BF84" s="9">
        <v>4</v>
      </c>
      <c r="BJ84" t="s">
        <v>276</v>
      </c>
      <c r="BK84">
        <v>23</v>
      </c>
      <c r="BL84" t="s">
        <v>209</v>
      </c>
    </row>
    <row r="85" spans="2:65" x14ac:dyDescent="0.35">
      <c r="B85">
        <v>100</v>
      </c>
      <c r="C85">
        <v>593</v>
      </c>
      <c r="D85">
        <v>1</v>
      </c>
      <c r="F85">
        <v>1</v>
      </c>
      <c r="I85">
        <v>3</v>
      </c>
      <c r="J85">
        <v>2</v>
      </c>
      <c r="M85">
        <v>3</v>
      </c>
      <c r="N85">
        <v>4</v>
      </c>
      <c r="O85">
        <v>4</v>
      </c>
      <c r="P85">
        <v>5</v>
      </c>
      <c r="S85">
        <v>1</v>
      </c>
      <c r="T85">
        <v>1</v>
      </c>
      <c r="X85">
        <v>3</v>
      </c>
      <c r="Y85">
        <v>3</v>
      </c>
      <c r="Z85">
        <v>7</v>
      </c>
      <c r="AA85">
        <v>4</v>
      </c>
      <c r="AB85">
        <v>17</v>
      </c>
      <c r="AC85">
        <v>0</v>
      </c>
      <c r="AD85">
        <v>2</v>
      </c>
      <c r="AE85">
        <v>3</v>
      </c>
      <c r="AF85" t="s">
        <v>91</v>
      </c>
      <c r="AG85">
        <v>1</v>
      </c>
      <c r="AH85">
        <v>5</v>
      </c>
      <c r="AI85">
        <v>1</v>
      </c>
      <c r="AK85">
        <v>2</v>
      </c>
      <c r="AL85">
        <v>2</v>
      </c>
      <c r="AM85">
        <v>1</v>
      </c>
      <c r="AN85">
        <v>2</v>
      </c>
      <c r="AO85">
        <v>7</v>
      </c>
      <c r="AP85">
        <v>1</v>
      </c>
      <c r="AQ85">
        <v>5</v>
      </c>
      <c r="AR85">
        <v>4</v>
      </c>
      <c r="AS85">
        <v>2</v>
      </c>
      <c r="AT85">
        <v>3</v>
      </c>
      <c r="AU85">
        <v>12</v>
      </c>
      <c r="AV85">
        <v>1</v>
      </c>
      <c r="AW85" t="s">
        <v>179</v>
      </c>
      <c r="AX85" s="5"/>
      <c r="AY85" s="5"/>
      <c r="AZ85" s="5">
        <v>0</v>
      </c>
      <c r="BA85" s="5">
        <v>1</v>
      </c>
      <c r="BB85" s="4">
        <v>1</v>
      </c>
      <c r="BC85" s="4">
        <v>0</v>
      </c>
      <c r="BD85" s="4"/>
      <c r="BE85" s="4"/>
      <c r="BF85" s="9">
        <v>4</v>
      </c>
      <c r="BJ85" t="s">
        <v>276</v>
      </c>
      <c r="BK85">
        <v>24</v>
      </c>
      <c r="BL85" t="s">
        <v>209</v>
      </c>
    </row>
    <row r="86" spans="2:65" x14ac:dyDescent="0.35">
      <c r="B86">
        <v>100</v>
      </c>
      <c r="C86">
        <v>186</v>
      </c>
      <c r="D86">
        <v>1</v>
      </c>
      <c r="F86">
        <v>1</v>
      </c>
      <c r="I86">
        <v>6</v>
      </c>
      <c r="J86">
        <v>7</v>
      </c>
      <c r="K86">
        <v>1</v>
      </c>
      <c r="L86">
        <v>2</v>
      </c>
      <c r="O86">
        <v>1</v>
      </c>
      <c r="P86">
        <v>1</v>
      </c>
      <c r="U86">
        <v>3</v>
      </c>
      <c r="V86">
        <v>2</v>
      </c>
      <c r="X86">
        <v>2</v>
      </c>
      <c r="Y86">
        <v>1</v>
      </c>
      <c r="Z86">
        <v>2</v>
      </c>
      <c r="AA86">
        <v>2</v>
      </c>
      <c r="AB86">
        <v>7</v>
      </c>
      <c r="AC86">
        <v>1</v>
      </c>
      <c r="AD86">
        <v>3</v>
      </c>
      <c r="AE86">
        <v>2</v>
      </c>
      <c r="AF86">
        <v>2000</v>
      </c>
      <c r="AG86">
        <v>1</v>
      </c>
      <c r="AH86">
        <v>5</v>
      </c>
      <c r="AI86">
        <v>1</v>
      </c>
      <c r="AK86">
        <v>1</v>
      </c>
      <c r="AL86">
        <v>2</v>
      </c>
      <c r="AM86">
        <v>2</v>
      </c>
      <c r="AN86">
        <v>3</v>
      </c>
      <c r="AO86">
        <v>8</v>
      </c>
      <c r="AP86">
        <v>1</v>
      </c>
      <c r="AQ86">
        <v>7</v>
      </c>
      <c r="AR86">
        <v>2</v>
      </c>
      <c r="AS86">
        <v>2</v>
      </c>
      <c r="AT86">
        <v>2</v>
      </c>
      <c r="AU86">
        <v>7</v>
      </c>
      <c r="AV86">
        <v>1</v>
      </c>
      <c r="AW86" t="s">
        <v>180</v>
      </c>
      <c r="AX86" s="5"/>
      <c r="AY86" s="5">
        <v>1</v>
      </c>
      <c r="AZ86" s="5">
        <v>1</v>
      </c>
      <c r="BA86" s="5"/>
      <c r="BB86" s="4">
        <v>1</v>
      </c>
      <c r="BC86" s="4"/>
      <c r="BD86" s="4"/>
      <c r="BE86" s="4">
        <v>1</v>
      </c>
      <c r="BF86" s="9">
        <v>4</v>
      </c>
      <c r="BJ86" t="s">
        <v>276</v>
      </c>
      <c r="BK86">
        <v>23</v>
      </c>
      <c r="BL86" t="s">
        <v>209</v>
      </c>
    </row>
    <row r="87" spans="2:65" x14ac:dyDescent="0.35">
      <c r="B87">
        <v>100</v>
      </c>
      <c r="C87">
        <v>211</v>
      </c>
      <c r="D87">
        <v>1</v>
      </c>
      <c r="F87">
        <v>1</v>
      </c>
      <c r="I87">
        <v>5</v>
      </c>
      <c r="J87">
        <v>5</v>
      </c>
      <c r="K87">
        <v>2</v>
      </c>
      <c r="L87">
        <v>2</v>
      </c>
      <c r="Q87">
        <v>7</v>
      </c>
      <c r="R87">
        <v>4</v>
      </c>
      <c r="S87">
        <v>6</v>
      </c>
      <c r="T87">
        <v>5</v>
      </c>
      <c r="X87">
        <v>1</v>
      </c>
      <c r="Y87">
        <v>1</v>
      </c>
      <c r="Z87">
        <v>2</v>
      </c>
      <c r="AA87">
        <v>1</v>
      </c>
      <c r="AB87">
        <v>5</v>
      </c>
      <c r="AC87">
        <v>1</v>
      </c>
      <c r="AD87">
        <v>7</v>
      </c>
      <c r="AE87">
        <v>6</v>
      </c>
      <c r="AF87">
        <v>2000</v>
      </c>
      <c r="AG87">
        <v>1</v>
      </c>
      <c r="AH87">
        <v>13</v>
      </c>
      <c r="AI87">
        <v>0</v>
      </c>
      <c r="AK87">
        <v>2</v>
      </c>
      <c r="AL87">
        <v>2</v>
      </c>
      <c r="AM87">
        <v>2</v>
      </c>
      <c r="AN87">
        <v>2</v>
      </c>
      <c r="AO87">
        <v>8</v>
      </c>
      <c r="AP87">
        <v>1</v>
      </c>
      <c r="AQ87">
        <v>5</v>
      </c>
      <c r="AR87">
        <v>7</v>
      </c>
      <c r="AS87">
        <v>2</v>
      </c>
      <c r="AT87">
        <v>2</v>
      </c>
      <c r="AU87">
        <v>14</v>
      </c>
      <c r="AV87">
        <v>1</v>
      </c>
      <c r="AX87" s="5"/>
      <c r="AY87" s="5">
        <v>0</v>
      </c>
      <c r="AZ87" s="5"/>
      <c r="BA87" s="5">
        <v>0</v>
      </c>
      <c r="BB87" s="4">
        <v>0</v>
      </c>
      <c r="BC87" s="4"/>
      <c r="BD87" s="4">
        <v>0</v>
      </c>
      <c r="BE87" s="4"/>
      <c r="BF87" s="9">
        <v>4</v>
      </c>
      <c r="BJ87" t="s">
        <v>276</v>
      </c>
      <c r="BK87">
        <v>26</v>
      </c>
      <c r="BL87" t="s">
        <v>209</v>
      </c>
    </row>
    <row r="88" spans="2:65" x14ac:dyDescent="0.35">
      <c r="B88">
        <v>97</v>
      </c>
      <c r="C88">
        <v>479</v>
      </c>
      <c r="D88">
        <v>0</v>
      </c>
      <c r="F88">
        <v>1</v>
      </c>
      <c r="G88">
        <v>3</v>
      </c>
      <c r="H88">
        <v>2</v>
      </c>
      <c r="K88">
        <v>2</v>
      </c>
      <c r="L88">
        <v>2</v>
      </c>
      <c r="Q88">
        <v>4</v>
      </c>
      <c r="R88">
        <v>3</v>
      </c>
      <c r="S88">
        <v>5</v>
      </c>
      <c r="T88">
        <v>4</v>
      </c>
      <c r="X88">
        <v>4</v>
      </c>
      <c r="Y88">
        <v>4</v>
      </c>
      <c r="Z88">
        <v>4</v>
      </c>
      <c r="AA88">
        <v>4</v>
      </c>
      <c r="AB88">
        <v>16</v>
      </c>
      <c r="AC88">
        <v>0</v>
      </c>
      <c r="AD88">
        <v>3</v>
      </c>
      <c r="AE88">
        <v>4</v>
      </c>
      <c r="AF88">
        <v>2000</v>
      </c>
      <c r="AG88">
        <v>1</v>
      </c>
      <c r="AH88">
        <v>7</v>
      </c>
      <c r="AI88">
        <v>1</v>
      </c>
      <c r="AK88">
        <v>4</v>
      </c>
      <c r="AL88">
        <v>4</v>
      </c>
      <c r="AM88">
        <v>4</v>
      </c>
      <c r="AN88">
        <v>4</v>
      </c>
      <c r="AO88">
        <v>16</v>
      </c>
      <c r="AP88">
        <v>0</v>
      </c>
      <c r="AQ88">
        <v>5</v>
      </c>
      <c r="AR88">
        <v>3</v>
      </c>
      <c r="AS88">
        <v>4</v>
      </c>
      <c r="AT88">
        <v>5</v>
      </c>
      <c r="AU88">
        <v>15</v>
      </c>
      <c r="AV88">
        <v>1</v>
      </c>
      <c r="AW88" t="s">
        <v>182</v>
      </c>
      <c r="AX88" s="5">
        <v>0</v>
      </c>
      <c r="AY88" s="5">
        <v>0</v>
      </c>
      <c r="AZ88" s="5"/>
      <c r="BA88" s="5">
        <v>0</v>
      </c>
      <c r="BB88" s="4"/>
      <c r="BC88" s="4"/>
      <c r="BD88" s="4">
        <v>0</v>
      </c>
      <c r="BE88" s="4"/>
      <c r="BF88" s="9">
        <v>4</v>
      </c>
      <c r="BJ88" t="s">
        <v>277</v>
      </c>
      <c r="BK88">
        <v>21</v>
      </c>
      <c r="BL88" t="s">
        <v>228</v>
      </c>
    </row>
    <row r="89" spans="2:65" x14ac:dyDescent="0.35">
      <c r="B89">
        <v>100</v>
      </c>
      <c r="C89">
        <v>129</v>
      </c>
      <c r="D89">
        <v>1</v>
      </c>
      <c r="F89">
        <v>1</v>
      </c>
      <c r="I89">
        <v>7</v>
      </c>
      <c r="J89">
        <v>6</v>
      </c>
      <c r="M89">
        <v>6</v>
      </c>
      <c r="N89">
        <v>7</v>
      </c>
      <c r="Q89">
        <v>6</v>
      </c>
      <c r="R89">
        <v>6</v>
      </c>
      <c r="S89">
        <v>2</v>
      </c>
      <c r="T89">
        <v>1</v>
      </c>
      <c r="X89">
        <v>2</v>
      </c>
      <c r="Y89">
        <v>3</v>
      </c>
      <c r="Z89">
        <v>3</v>
      </c>
      <c r="AA89">
        <v>2</v>
      </c>
      <c r="AB89">
        <v>10</v>
      </c>
      <c r="AC89">
        <v>1</v>
      </c>
      <c r="AD89">
        <v>3</v>
      </c>
      <c r="AE89">
        <v>6</v>
      </c>
      <c r="AF89">
        <v>1800</v>
      </c>
      <c r="AG89">
        <v>1</v>
      </c>
      <c r="AH89">
        <v>9</v>
      </c>
      <c r="AI89">
        <v>0</v>
      </c>
      <c r="AK89">
        <v>2</v>
      </c>
      <c r="AL89">
        <v>2</v>
      </c>
      <c r="AM89">
        <v>3</v>
      </c>
      <c r="AN89">
        <v>2</v>
      </c>
      <c r="AO89">
        <v>9</v>
      </c>
      <c r="AP89">
        <v>1</v>
      </c>
      <c r="AQ89">
        <v>6</v>
      </c>
      <c r="AR89">
        <v>3</v>
      </c>
      <c r="AS89">
        <v>6</v>
      </c>
      <c r="AT89">
        <v>2</v>
      </c>
      <c r="AU89">
        <v>13</v>
      </c>
      <c r="AV89">
        <v>1</v>
      </c>
      <c r="AW89" t="s">
        <v>183</v>
      </c>
      <c r="AX89" s="5"/>
      <c r="AY89" s="5"/>
      <c r="AZ89" s="5"/>
      <c r="BA89" s="5">
        <v>0</v>
      </c>
      <c r="BB89" s="4">
        <v>0</v>
      </c>
      <c r="BC89" s="4">
        <v>1</v>
      </c>
      <c r="BD89" s="4">
        <v>1</v>
      </c>
      <c r="BE89" s="4"/>
      <c r="BF89" s="9">
        <v>4</v>
      </c>
      <c r="BJ89" t="s">
        <v>276</v>
      </c>
      <c r="BK89">
        <v>24</v>
      </c>
      <c r="BL89" t="s">
        <v>209</v>
      </c>
    </row>
    <row r="90" spans="2:65" x14ac:dyDescent="0.35">
      <c r="B90">
        <v>100</v>
      </c>
      <c r="C90">
        <v>812</v>
      </c>
      <c r="D90">
        <v>1</v>
      </c>
      <c r="F90">
        <v>1</v>
      </c>
      <c r="I90">
        <v>3</v>
      </c>
      <c r="J90">
        <v>2</v>
      </c>
      <c r="K90">
        <v>3</v>
      </c>
      <c r="L90">
        <v>2</v>
      </c>
      <c r="O90">
        <v>2</v>
      </c>
      <c r="P90">
        <v>1</v>
      </c>
      <c r="U90">
        <v>1</v>
      </c>
      <c r="V90">
        <v>1</v>
      </c>
      <c r="X90">
        <v>3</v>
      </c>
      <c r="Y90">
        <v>2</v>
      </c>
      <c r="Z90">
        <v>3</v>
      </c>
      <c r="AA90">
        <v>2</v>
      </c>
      <c r="AB90">
        <v>10</v>
      </c>
      <c r="AC90">
        <v>1</v>
      </c>
      <c r="AD90">
        <v>2</v>
      </c>
      <c r="AE90">
        <v>3</v>
      </c>
      <c r="AF90">
        <v>2200</v>
      </c>
      <c r="AG90">
        <v>1</v>
      </c>
      <c r="AH90">
        <v>5</v>
      </c>
      <c r="AI90">
        <v>1</v>
      </c>
      <c r="AK90">
        <v>4</v>
      </c>
      <c r="AL90">
        <v>3</v>
      </c>
      <c r="AM90">
        <v>4</v>
      </c>
      <c r="AN90">
        <v>3</v>
      </c>
      <c r="AO90">
        <v>14</v>
      </c>
      <c r="AP90">
        <v>1</v>
      </c>
      <c r="AQ90">
        <v>4</v>
      </c>
      <c r="AR90">
        <v>1</v>
      </c>
      <c r="AS90">
        <v>2</v>
      </c>
      <c r="AT90">
        <v>1</v>
      </c>
      <c r="AU90">
        <v>8</v>
      </c>
      <c r="AV90">
        <v>1</v>
      </c>
      <c r="AW90" t="s">
        <v>184</v>
      </c>
      <c r="AX90" s="5"/>
      <c r="AY90" s="5">
        <v>0</v>
      </c>
      <c r="AZ90" s="5">
        <v>0</v>
      </c>
      <c r="BA90" s="5"/>
      <c r="BB90" s="4">
        <v>1</v>
      </c>
      <c r="BC90" s="4"/>
      <c r="BD90" s="4"/>
      <c r="BE90" s="4">
        <v>1</v>
      </c>
      <c r="BF90" s="9">
        <v>4</v>
      </c>
      <c r="BJ90" t="s">
        <v>276</v>
      </c>
      <c r="BK90">
        <v>80</v>
      </c>
      <c r="BL90" t="s">
        <v>209</v>
      </c>
      <c r="BM90" t="s">
        <v>269</v>
      </c>
    </row>
    <row r="91" spans="2:65" x14ac:dyDescent="0.35">
      <c r="B91">
        <v>100</v>
      </c>
      <c r="C91">
        <v>951</v>
      </c>
      <c r="D91">
        <v>1</v>
      </c>
      <c r="F91">
        <v>1</v>
      </c>
      <c r="G91">
        <v>2</v>
      </c>
      <c r="H91">
        <v>1</v>
      </c>
      <c r="M91">
        <v>4</v>
      </c>
      <c r="N91">
        <v>2</v>
      </c>
      <c r="O91">
        <v>6</v>
      </c>
      <c r="P91">
        <v>5</v>
      </c>
      <c r="S91">
        <v>2</v>
      </c>
      <c r="T91">
        <v>1</v>
      </c>
      <c r="X91">
        <v>1</v>
      </c>
      <c r="Y91">
        <v>1</v>
      </c>
      <c r="Z91">
        <v>2</v>
      </c>
      <c r="AA91">
        <v>2</v>
      </c>
      <c r="AB91">
        <v>6</v>
      </c>
      <c r="AC91">
        <v>1</v>
      </c>
      <c r="AD91">
        <v>4</v>
      </c>
      <c r="AE91">
        <v>1</v>
      </c>
      <c r="AF91">
        <v>2500</v>
      </c>
      <c r="AG91">
        <v>1</v>
      </c>
      <c r="AH91">
        <v>5</v>
      </c>
      <c r="AI91">
        <v>1</v>
      </c>
      <c r="AK91">
        <v>2</v>
      </c>
      <c r="AL91">
        <v>3</v>
      </c>
      <c r="AM91">
        <v>3</v>
      </c>
      <c r="AN91">
        <v>2</v>
      </c>
      <c r="AO91">
        <v>10</v>
      </c>
      <c r="AP91">
        <v>1</v>
      </c>
      <c r="AQ91">
        <v>6</v>
      </c>
      <c r="AR91">
        <v>2</v>
      </c>
      <c r="AS91">
        <v>2</v>
      </c>
      <c r="AT91">
        <v>2</v>
      </c>
      <c r="AU91">
        <v>8</v>
      </c>
      <c r="AV91">
        <v>1</v>
      </c>
      <c r="AW91" t="s">
        <v>185</v>
      </c>
      <c r="AX91" s="5">
        <v>0</v>
      </c>
      <c r="AY91" s="5"/>
      <c r="AZ91" s="5">
        <v>0</v>
      </c>
      <c r="BA91" s="5">
        <v>1</v>
      </c>
      <c r="BB91" s="4"/>
      <c r="BC91" s="4">
        <v>0</v>
      </c>
      <c r="BD91" s="4"/>
      <c r="BE91" s="4"/>
      <c r="BF91" s="9">
        <v>4</v>
      </c>
      <c r="BJ91" t="s">
        <v>276</v>
      </c>
      <c r="BK91">
        <v>77</v>
      </c>
      <c r="BL91" t="s">
        <v>213</v>
      </c>
      <c r="BM91" t="s">
        <v>270</v>
      </c>
    </row>
    <row r="92" spans="2:65" x14ac:dyDescent="0.35">
      <c r="B92">
        <v>100</v>
      </c>
      <c r="C92">
        <v>282</v>
      </c>
      <c r="D92">
        <v>1</v>
      </c>
      <c r="F92">
        <v>1</v>
      </c>
      <c r="I92">
        <v>5</v>
      </c>
      <c r="J92">
        <v>5</v>
      </c>
      <c r="M92">
        <v>6</v>
      </c>
      <c r="N92">
        <v>5</v>
      </c>
      <c r="Q92">
        <v>1</v>
      </c>
      <c r="R92">
        <v>1</v>
      </c>
      <c r="U92">
        <v>3</v>
      </c>
      <c r="V92">
        <v>3</v>
      </c>
      <c r="X92">
        <v>1</v>
      </c>
      <c r="Y92">
        <v>2</v>
      </c>
      <c r="Z92">
        <v>6</v>
      </c>
      <c r="AA92">
        <v>3</v>
      </c>
      <c r="AB92">
        <v>12</v>
      </c>
      <c r="AC92">
        <v>1</v>
      </c>
      <c r="AD92">
        <v>2</v>
      </c>
      <c r="AE92">
        <v>2</v>
      </c>
      <c r="AF92">
        <v>500</v>
      </c>
      <c r="AG92" s="8"/>
      <c r="AH92">
        <v>4</v>
      </c>
      <c r="AI92">
        <v>0</v>
      </c>
      <c r="AK92">
        <v>2</v>
      </c>
      <c r="AL92">
        <v>2</v>
      </c>
      <c r="AM92">
        <v>6</v>
      </c>
      <c r="AN92">
        <v>3</v>
      </c>
      <c r="AO92">
        <v>13</v>
      </c>
      <c r="AP92">
        <v>1</v>
      </c>
      <c r="AQ92">
        <v>6</v>
      </c>
      <c r="AR92">
        <v>5</v>
      </c>
      <c r="AS92">
        <v>6</v>
      </c>
      <c r="AT92">
        <v>2</v>
      </c>
      <c r="AU92">
        <v>15</v>
      </c>
      <c r="AV92">
        <v>1</v>
      </c>
      <c r="AW92" t="s">
        <v>157</v>
      </c>
      <c r="AX92" s="5"/>
      <c r="AY92" s="5"/>
      <c r="AZ92" s="5"/>
      <c r="BA92" s="5"/>
      <c r="BB92" s="4">
        <v>0</v>
      </c>
      <c r="BC92" s="4">
        <v>0</v>
      </c>
      <c r="BD92" s="4">
        <v>0</v>
      </c>
      <c r="BE92" s="4">
        <v>0</v>
      </c>
      <c r="BF92" s="9">
        <v>4</v>
      </c>
      <c r="BJ92" t="s">
        <v>276</v>
      </c>
      <c r="BK92">
        <v>50</v>
      </c>
      <c r="BL92" t="s">
        <v>209</v>
      </c>
      <c r="BM92" t="s">
        <v>271</v>
      </c>
    </row>
    <row r="93" spans="2:65" x14ac:dyDescent="0.35">
      <c r="B93">
        <v>100</v>
      </c>
      <c r="C93">
        <v>605</v>
      </c>
      <c r="D93">
        <v>1</v>
      </c>
      <c r="F93">
        <v>1</v>
      </c>
      <c r="I93">
        <v>2</v>
      </c>
      <c r="J93">
        <v>2</v>
      </c>
      <c r="M93">
        <v>2</v>
      </c>
      <c r="N93">
        <v>2</v>
      </c>
      <c r="Q93">
        <v>3</v>
      </c>
      <c r="R93">
        <v>3</v>
      </c>
      <c r="S93">
        <v>5</v>
      </c>
      <c r="T93">
        <v>6</v>
      </c>
      <c r="X93">
        <v>5</v>
      </c>
      <c r="Y93">
        <v>3</v>
      </c>
      <c r="Z93">
        <v>5</v>
      </c>
      <c r="AA93">
        <v>5</v>
      </c>
      <c r="AB93">
        <v>18</v>
      </c>
      <c r="AC93">
        <v>0</v>
      </c>
      <c r="AD93">
        <v>1</v>
      </c>
      <c r="AE93">
        <v>5</v>
      </c>
      <c r="AF93">
        <v>1000</v>
      </c>
      <c r="AG93" s="8"/>
      <c r="AH93">
        <v>6</v>
      </c>
      <c r="AI93">
        <v>0</v>
      </c>
      <c r="AK93">
        <v>2</v>
      </c>
      <c r="AL93">
        <v>4</v>
      </c>
      <c r="AM93">
        <v>5</v>
      </c>
      <c r="AN93">
        <v>3</v>
      </c>
      <c r="AO93">
        <v>14</v>
      </c>
      <c r="AP93">
        <v>1</v>
      </c>
      <c r="AQ93">
        <v>7</v>
      </c>
      <c r="AR93">
        <v>3</v>
      </c>
      <c r="AS93">
        <v>5</v>
      </c>
      <c r="AT93">
        <v>2</v>
      </c>
      <c r="AU93">
        <v>11</v>
      </c>
      <c r="AV93">
        <v>1</v>
      </c>
      <c r="AW93" t="s">
        <v>120</v>
      </c>
      <c r="AX93" s="5"/>
      <c r="AY93" s="5"/>
      <c r="AZ93" s="5"/>
      <c r="BA93" s="5">
        <v>0</v>
      </c>
      <c r="BB93" s="4">
        <v>0</v>
      </c>
      <c r="BC93" s="4">
        <v>0</v>
      </c>
      <c r="BD93" s="4">
        <v>0</v>
      </c>
      <c r="BE93" s="4"/>
      <c r="BF93" s="9">
        <v>4</v>
      </c>
      <c r="BJ93" t="s">
        <v>276</v>
      </c>
      <c r="BK93">
        <v>24</v>
      </c>
      <c r="BL93" t="s">
        <v>209</v>
      </c>
      <c r="BM93" t="s">
        <v>272</v>
      </c>
    </row>
    <row r="94" spans="2:65" x14ac:dyDescent="0.35">
      <c r="B94">
        <v>100</v>
      </c>
      <c r="C94">
        <v>715</v>
      </c>
      <c r="D94">
        <v>1</v>
      </c>
      <c r="F94">
        <v>1</v>
      </c>
      <c r="G94">
        <v>5</v>
      </c>
      <c r="H94">
        <v>3</v>
      </c>
      <c r="M94">
        <v>2</v>
      </c>
      <c r="N94">
        <v>2</v>
      </c>
      <c r="O94">
        <v>2</v>
      </c>
      <c r="P94">
        <v>3</v>
      </c>
      <c r="U94">
        <v>6</v>
      </c>
      <c r="V94">
        <v>6</v>
      </c>
      <c r="X94">
        <v>2</v>
      </c>
      <c r="Y94">
        <v>3</v>
      </c>
      <c r="Z94">
        <v>4</v>
      </c>
      <c r="AA94">
        <v>4</v>
      </c>
      <c r="AB94">
        <v>13</v>
      </c>
      <c r="AC94">
        <v>1</v>
      </c>
      <c r="AD94">
        <v>3</v>
      </c>
      <c r="AE94">
        <v>3</v>
      </c>
      <c r="AF94">
        <v>1800</v>
      </c>
      <c r="AG94">
        <v>1</v>
      </c>
      <c r="AH94">
        <v>6</v>
      </c>
      <c r="AI94">
        <v>1</v>
      </c>
      <c r="AK94">
        <v>5</v>
      </c>
      <c r="AL94">
        <v>5</v>
      </c>
      <c r="AM94">
        <v>5</v>
      </c>
      <c r="AN94">
        <v>5</v>
      </c>
      <c r="AO94">
        <v>20</v>
      </c>
      <c r="AP94">
        <v>0</v>
      </c>
      <c r="AQ94">
        <v>7</v>
      </c>
      <c r="AR94">
        <v>3</v>
      </c>
      <c r="AS94">
        <v>2</v>
      </c>
      <c r="AT94">
        <v>3</v>
      </c>
      <c r="AU94">
        <v>9</v>
      </c>
      <c r="AV94">
        <v>1</v>
      </c>
      <c r="AW94" t="s">
        <v>117</v>
      </c>
      <c r="AX94" s="5">
        <v>0</v>
      </c>
      <c r="AY94" s="5"/>
      <c r="AZ94" s="5">
        <v>0</v>
      </c>
      <c r="BA94" s="5"/>
      <c r="BB94" s="4"/>
      <c r="BC94" s="4">
        <v>0</v>
      </c>
      <c r="BD94" s="4"/>
      <c r="BE94" s="4">
        <v>1</v>
      </c>
      <c r="BF94" s="9">
        <v>4</v>
      </c>
      <c r="BJ94" t="s">
        <v>277</v>
      </c>
      <c r="BK94">
        <v>80</v>
      </c>
      <c r="BL94" t="s">
        <v>233</v>
      </c>
    </row>
    <row r="95" spans="2:65" x14ac:dyDescent="0.35">
      <c r="B95">
        <v>100</v>
      </c>
      <c r="C95">
        <v>397</v>
      </c>
      <c r="D95">
        <v>1</v>
      </c>
      <c r="F95">
        <v>1</v>
      </c>
      <c r="G95">
        <v>3</v>
      </c>
      <c r="H95">
        <v>2</v>
      </c>
      <c r="K95">
        <v>2</v>
      </c>
      <c r="L95">
        <v>2</v>
      </c>
      <c r="O95">
        <v>4</v>
      </c>
      <c r="P95">
        <v>4</v>
      </c>
      <c r="S95">
        <v>4</v>
      </c>
      <c r="T95">
        <v>5</v>
      </c>
      <c r="X95">
        <v>3</v>
      </c>
      <c r="Y95">
        <v>4</v>
      </c>
      <c r="Z95">
        <v>1</v>
      </c>
      <c r="AA95">
        <v>3</v>
      </c>
      <c r="AB95">
        <v>11</v>
      </c>
      <c r="AC95">
        <v>1</v>
      </c>
      <c r="AD95">
        <v>1</v>
      </c>
      <c r="AE95">
        <v>4</v>
      </c>
      <c r="AF95" t="s">
        <v>75</v>
      </c>
      <c r="AH95">
        <v>5</v>
      </c>
      <c r="AI95">
        <v>0</v>
      </c>
      <c r="AK95">
        <v>1</v>
      </c>
      <c r="AL95">
        <v>1</v>
      </c>
      <c r="AM95">
        <v>2</v>
      </c>
      <c r="AN95">
        <v>2</v>
      </c>
      <c r="AO95">
        <v>6</v>
      </c>
      <c r="AP95">
        <v>1</v>
      </c>
      <c r="AQ95">
        <v>7</v>
      </c>
      <c r="AR95">
        <v>3</v>
      </c>
      <c r="AS95">
        <v>4</v>
      </c>
      <c r="AT95">
        <v>2</v>
      </c>
      <c r="AU95">
        <v>10</v>
      </c>
      <c r="AV95">
        <v>1</v>
      </c>
      <c r="AW95" t="s">
        <v>188</v>
      </c>
      <c r="AX95" s="5">
        <v>1</v>
      </c>
      <c r="AY95" s="5">
        <v>1</v>
      </c>
      <c r="AZ95" s="5">
        <v>0</v>
      </c>
      <c r="BA95" s="5">
        <v>1</v>
      </c>
      <c r="BB95" s="4"/>
      <c r="BC95" s="4"/>
      <c r="BD95" s="4"/>
      <c r="BE95" s="4"/>
      <c r="BF95" s="9">
        <v>4</v>
      </c>
      <c r="BJ95" t="s">
        <v>276</v>
      </c>
      <c r="BK95">
        <v>23</v>
      </c>
      <c r="BL95" t="s">
        <v>209</v>
      </c>
    </row>
    <row r="96" spans="2:65" x14ac:dyDescent="0.35">
      <c r="B96">
        <v>100</v>
      </c>
      <c r="C96">
        <v>1137</v>
      </c>
      <c r="D96">
        <v>1</v>
      </c>
      <c r="F96">
        <v>1</v>
      </c>
      <c r="I96">
        <v>4</v>
      </c>
      <c r="J96">
        <v>4</v>
      </c>
      <c r="K96">
        <v>2</v>
      </c>
      <c r="L96">
        <v>2</v>
      </c>
      <c r="Q96">
        <v>3</v>
      </c>
      <c r="R96">
        <v>3</v>
      </c>
      <c r="U96">
        <v>1</v>
      </c>
      <c r="V96">
        <v>1</v>
      </c>
      <c r="X96">
        <v>2</v>
      </c>
      <c r="Y96">
        <v>2</v>
      </c>
      <c r="Z96">
        <v>4</v>
      </c>
      <c r="AA96">
        <v>2</v>
      </c>
      <c r="AB96">
        <v>10</v>
      </c>
      <c r="AC96">
        <v>1</v>
      </c>
      <c r="AD96">
        <v>2</v>
      </c>
      <c r="AE96">
        <v>2</v>
      </c>
      <c r="AF96">
        <v>2000</v>
      </c>
      <c r="AG96">
        <v>1</v>
      </c>
      <c r="AH96">
        <v>4</v>
      </c>
      <c r="AI96">
        <v>1</v>
      </c>
      <c r="AK96">
        <v>1</v>
      </c>
      <c r="AL96">
        <v>1</v>
      </c>
      <c r="AM96">
        <v>4</v>
      </c>
      <c r="AN96">
        <v>1</v>
      </c>
      <c r="AO96">
        <v>7</v>
      </c>
      <c r="AP96">
        <v>1</v>
      </c>
      <c r="AQ96">
        <v>2</v>
      </c>
      <c r="AR96">
        <v>4</v>
      </c>
      <c r="AS96">
        <v>2</v>
      </c>
      <c r="AT96">
        <v>2</v>
      </c>
      <c r="AU96">
        <v>14</v>
      </c>
      <c r="AV96">
        <v>1</v>
      </c>
      <c r="AW96" t="s">
        <v>190</v>
      </c>
      <c r="AX96" s="5"/>
      <c r="AY96" s="5">
        <v>0</v>
      </c>
      <c r="AZ96" s="5"/>
      <c r="BA96" s="5"/>
      <c r="BB96" s="4">
        <v>1</v>
      </c>
      <c r="BC96" s="4"/>
      <c r="BD96" s="4">
        <v>1</v>
      </c>
      <c r="BE96" s="4">
        <v>1</v>
      </c>
      <c r="BF96" s="9">
        <v>4</v>
      </c>
      <c r="BJ96" t="s">
        <v>277</v>
      </c>
      <c r="BK96">
        <v>73</v>
      </c>
      <c r="BL96" t="s">
        <v>209</v>
      </c>
    </row>
    <row r="97" spans="2:65" x14ac:dyDescent="0.35">
      <c r="B97">
        <v>100</v>
      </c>
      <c r="C97">
        <v>277</v>
      </c>
      <c r="D97">
        <v>1</v>
      </c>
      <c r="F97">
        <v>1</v>
      </c>
      <c r="I97">
        <v>6</v>
      </c>
      <c r="J97">
        <v>7</v>
      </c>
      <c r="M97">
        <v>6</v>
      </c>
      <c r="N97">
        <v>7</v>
      </c>
      <c r="O97">
        <v>2</v>
      </c>
      <c r="P97">
        <v>1</v>
      </c>
      <c r="S97">
        <v>3</v>
      </c>
      <c r="T97">
        <v>2</v>
      </c>
      <c r="X97">
        <v>2</v>
      </c>
      <c r="Y97">
        <v>2</v>
      </c>
      <c r="Z97">
        <v>3</v>
      </c>
      <c r="AA97">
        <v>3</v>
      </c>
      <c r="AB97">
        <v>10</v>
      </c>
      <c r="AC97">
        <v>1</v>
      </c>
      <c r="AD97">
        <v>2</v>
      </c>
      <c r="AE97">
        <v>1</v>
      </c>
      <c r="AF97">
        <v>2000</v>
      </c>
      <c r="AG97">
        <v>1</v>
      </c>
      <c r="AH97">
        <v>3</v>
      </c>
      <c r="AI97">
        <v>1</v>
      </c>
      <c r="AK97">
        <v>1</v>
      </c>
      <c r="AL97">
        <v>1</v>
      </c>
      <c r="AM97">
        <v>2</v>
      </c>
      <c r="AN97">
        <v>2</v>
      </c>
      <c r="AO97">
        <v>6</v>
      </c>
      <c r="AP97">
        <v>1</v>
      </c>
      <c r="AQ97">
        <v>7</v>
      </c>
      <c r="AR97">
        <v>1</v>
      </c>
      <c r="AS97">
        <v>3</v>
      </c>
      <c r="AT97">
        <v>2</v>
      </c>
      <c r="AU97">
        <v>7</v>
      </c>
      <c r="AV97">
        <v>1</v>
      </c>
      <c r="AW97" t="s">
        <v>191</v>
      </c>
      <c r="AX97" s="5"/>
      <c r="AY97" s="5"/>
      <c r="AZ97" s="5">
        <v>1</v>
      </c>
      <c r="BA97" s="5">
        <v>1</v>
      </c>
      <c r="BB97" s="4">
        <v>0</v>
      </c>
      <c r="BC97" s="4">
        <v>0</v>
      </c>
      <c r="BD97" s="4"/>
      <c r="BE97" s="4"/>
      <c r="BF97" s="9">
        <v>4</v>
      </c>
      <c r="BJ97" t="s">
        <v>276</v>
      </c>
      <c r="BK97">
        <v>24</v>
      </c>
      <c r="BL97" t="s">
        <v>209</v>
      </c>
    </row>
    <row r="98" spans="2:65" x14ac:dyDescent="0.35">
      <c r="B98">
        <v>100</v>
      </c>
      <c r="C98">
        <v>645</v>
      </c>
      <c r="D98">
        <v>1</v>
      </c>
      <c r="F98">
        <v>1</v>
      </c>
      <c r="G98">
        <v>5</v>
      </c>
      <c r="H98">
        <v>2</v>
      </c>
      <c r="K98">
        <v>2</v>
      </c>
      <c r="L98">
        <v>1</v>
      </c>
      <c r="O98">
        <v>3</v>
      </c>
      <c r="P98">
        <v>6</v>
      </c>
      <c r="S98">
        <v>5</v>
      </c>
      <c r="T98">
        <v>6</v>
      </c>
      <c r="X98">
        <v>1</v>
      </c>
      <c r="Y98">
        <v>1</v>
      </c>
      <c r="Z98">
        <v>1</v>
      </c>
      <c r="AA98">
        <v>1</v>
      </c>
      <c r="AB98">
        <v>4</v>
      </c>
      <c r="AC98">
        <v>1</v>
      </c>
      <c r="AD98">
        <v>1</v>
      </c>
      <c r="AE98">
        <v>1</v>
      </c>
      <c r="AF98">
        <v>2000</v>
      </c>
      <c r="AG98">
        <v>1</v>
      </c>
      <c r="AH98">
        <v>2</v>
      </c>
      <c r="AI98">
        <v>1</v>
      </c>
      <c r="AK98">
        <v>1</v>
      </c>
      <c r="AL98">
        <v>1</v>
      </c>
      <c r="AM98">
        <v>1</v>
      </c>
      <c r="AN98">
        <v>1</v>
      </c>
      <c r="AO98">
        <v>4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10</v>
      </c>
      <c r="AV98">
        <v>1</v>
      </c>
      <c r="AW98" t="s">
        <v>154</v>
      </c>
      <c r="AX98" s="5">
        <v>1</v>
      </c>
      <c r="AY98" s="5">
        <v>0</v>
      </c>
      <c r="AZ98" s="5">
        <v>0</v>
      </c>
      <c r="BA98" s="5">
        <v>0</v>
      </c>
      <c r="BB98" s="4"/>
      <c r="BC98" s="4"/>
      <c r="BD98" s="4"/>
      <c r="BE98" s="4"/>
      <c r="BF98" s="9">
        <v>4</v>
      </c>
      <c r="BJ98" t="s">
        <v>276</v>
      </c>
      <c r="BK98">
        <v>23</v>
      </c>
      <c r="BL98" t="s">
        <v>216</v>
      </c>
    </row>
    <row r="99" spans="2:65" x14ac:dyDescent="0.35">
      <c r="B99">
        <v>100</v>
      </c>
      <c r="C99">
        <v>544</v>
      </c>
      <c r="D99">
        <v>1</v>
      </c>
      <c r="F99">
        <v>1</v>
      </c>
      <c r="I99">
        <v>6</v>
      </c>
      <c r="J99">
        <v>6</v>
      </c>
      <c r="K99">
        <v>1</v>
      </c>
      <c r="L99">
        <v>1</v>
      </c>
      <c r="O99">
        <v>1</v>
      </c>
      <c r="P99">
        <v>1</v>
      </c>
      <c r="U99">
        <v>1</v>
      </c>
      <c r="V99">
        <v>2</v>
      </c>
      <c r="X99">
        <v>2</v>
      </c>
      <c r="Y99">
        <v>3</v>
      </c>
      <c r="Z99">
        <v>6</v>
      </c>
      <c r="AA99">
        <v>5</v>
      </c>
      <c r="AB99">
        <v>16</v>
      </c>
      <c r="AC99">
        <v>0</v>
      </c>
      <c r="AD99">
        <v>5</v>
      </c>
      <c r="AE99">
        <v>6</v>
      </c>
      <c r="AF99">
        <v>1000</v>
      </c>
      <c r="AG99">
        <v>0</v>
      </c>
      <c r="AH99">
        <v>11</v>
      </c>
      <c r="AI99">
        <v>0</v>
      </c>
      <c r="AK99">
        <v>2</v>
      </c>
      <c r="AL99">
        <v>2</v>
      </c>
      <c r="AM99">
        <v>1</v>
      </c>
      <c r="AN99">
        <v>3</v>
      </c>
      <c r="AO99">
        <v>8</v>
      </c>
      <c r="AP99">
        <v>1</v>
      </c>
      <c r="AQ99">
        <v>6</v>
      </c>
      <c r="AR99">
        <v>3</v>
      </c>
      <c r="AS99">
        <v>7</v>
      </c>
      <c r="AT99">
        <v>2</v>
      </c>
      <c r="AU99">
        <v>14</v>
      </c>
      <c r="AV99">
        <v>1</v>
      </c>
      <c r="AW99" t="s">
        <v>192</v>
      </c>
      <c r="AX99" s="5"/>
      <c r="AY99" s="5">
        <v>0</v>
      </c>
      <c r="AZ99" s="5">
        <v>0</v>
      </c>
      <c r="BA99" s="5"/>
      <c r="BB99" s="4">
        <v>1</v>
      </c>
      <c r="BC99" s="4"/>
      <c r="BD99" s="4"/>
      <c r="BE99" s="4">
        <v>1</v>
      </c>
      <c r="BF99" s="9">
        <v>4</v>
      </c>
      <c r="BJ99" t="s">
        <v>276</v>
      </c>
      <c r="BK99">
        <v>20</v>
      </c>
      <c r="BL99" t="s">
        <v>209</v>
      </c>
    </row>
    <row r="100" spans="2:65" x14ac:dyDescent="0.35">
      <c r="B100">
        <v>100</v>
      </c>
      <c r="C100">
        <v>358</v>
      </c>
      <c r="D100">
        <v>1</v>
      </c>
      <c r="F100">
        <v>1</v>
      </c>
      <c r="G100">
        <v>2</v>
      </c>
      <c r="H100">
        <v>2</v>
      </c>
      <c r="K100">
        <v>4</v>
      </c>
      <c r="L100">
        <v>4</v>
      </c>
      <c r="Q100">
        <v>2</v>
      </c>
      <c r="R100">
        <v>2</v>
      </c>
      <c r="S100">
        <v>3</v>
      </c>
      <c r="T100">
        <v>3</v>
      </c>
      <c r="X100">
        <v>5</v>
      </c>
      <c r="Y100">
        <v>4</v>
      </c>
      <c r="Z100">
        <v>2</v>
      </c>
      <c r="AA100">
        <v>5</v>
      </c>
      <c r="AB100">
        <v>16</v>
      </c>
      <c r="AC100">
        <v>0</v>
      </c>
      <c r="AD100">
        <v>6</v>
      </c>
      <c r="AE100">
        <v>4</v>
      </c>
      <c r="AF100" t="s">
        <v>92</v>
      </c>
      <c r="AG100">
        <v>0</v>
      </c>
      <c r="AH100">
        <v>10</v>
      </c>
      <c r="AI100">
        <v>0</v>
      </c>
      <c r="AK100">
        <v>4</v>
      </c>
      <c r="AL100">
        <v>4</v>
      </c>
      <c r="AM100">
        <v>4</v>
      </c>
      <c r="AN100">
        <v>4</v>
      </c>
      <c r="AO100">
        <v>16</v>
      </c>
      <c r="AP100">
        <v>0</v>
      </c>
      <c r="AQ100">
        <v>5</v>
      </c>
      <c r="AR100">
        <v>3</v>
      </c>
      <c r="AS100">
        <v>5</v>
      </c>
      <c r="AT100">
        <v>3</v>
      </c>
      <c r="AU100">
        <v>14</v>
      </c>
      <c r="AV100">
        <v>1</v>
      </c>
      <c r="AW100" t="s">
        <v>193</v>
      </c>
      <c r="AX100" s="5">
        <v>0</v>
      </c>
      <c r="AY100" s="5">
        <v>1</v>
      </c>
      <c r="AZ100" s="5"/>
      <c r="BA100" s="5">
        <v>0</v>
      </c>
      <c r="BB100" s="4"/>
      <c r="BC100" s="4"/>
      <c r="BD100" s="4">
        <v>0</v>
      </c>
      <c r="BE100" s="4"/>
      <c r="BF100" s="9">
        <v>4</v>
      </c>
      <c r="BJ100" t="s">
        <v>276</v>
      </c>
      <c r="BK100">
        <v>24</v>
      </c>
      <c r="BL100" t="s">
        <v>235</v>
      </c>
    </row>
    <row r="101" spans="2:65" x14ac:dyDescent="0.35">
      <c r="B101">
        <v>100</v>
      </c>
      <c r="C101">
        <v>278</v>
      </c>
      <c r="D101">
        <v>1</v>
      </c>
      <c r="F101">
        <v>1</v>
      </c>
      <c r="I101">
        <v>4</v>
      </c>
      <c r="J101">
        <v>3</v>
      </c>
      <c r="K101">
        <v>1</v>
      </c>
      <c r="L101">
        <v>1</v>
      </c>
      <c r="O101">
        <v>5</v>
      </c>
      <c r="P101">
        <v>4</v>
      </c>
      <c r="U101">
        <v>6</v>
      </c>
      <c r="V101">
        <v>6</v>
      </c>
      <c r="X101">
        <v>1</v>
      </c>
      <c r="Y101">
        <v>1</v>
      </c>
      <c r="Z101">
        <v>3</v>
      </c>
      <c r="AA101">
        <v>2</v>
      </c>
      <c r="AB101">
        <v>7</v>
      </c>
      <c r="AC101">
        <v>1</v>
      </c>
      <c r="AD101">
        <v>2</v>
      </c>
      <c r="AE101">
        <v>1</v>
      </c>
      <c r="AF101">
        <v>2300</v>
      </c>
      <c r="AG101">
        <v>1</v>
      </c>
      <c r="AH101">
        <v>3</v>
      </c>
      <c r="AI101">
        <v>1</v>
      </c>
      <c r="AK101">
        <v>3</v>
      </c>
      <c r="AL101">
        <v>3</v>
      </c>
      <c r="AM101">
        <v>4</v>
      </c>
      <c r="AN101">
        <v>3</v>
      </c>
      <c r="AO101">
        <v>13</v>
      </c>
      <c r="AP101">
        <v>1</v>
      </c>
      <c r="AQ101">
        <v>7</v>
      </c>
      <c r="AR101">
        <v>3</v>
      </c>
      <c r="AS101">
        <v>3</v>
      </c>
      <c r="AT101">
        <v>4</v>
      </c>
      <c r="AU101">
        <v>11</v>
      </c>
      <c r="AV101">
        <v>1</v>
      </c>
      <c r="AW101" t="s">
        <v>195</v>
      </c>
      <c r="AX101" s="5"/>
      <c r="AY101" s="5">
        <v>0</v>
      </c>
      <c r="AZ101" s="5">
        <v>0</v>
      </c>
      <c r="BA101" s="5"/>
      <c r="BB101" s="4">
        <v>0</v>
      </c>
      <c r="BC101" s="4"/>
      <c r="BD101" s="4"/>
      <c r="BE101" s="4">
        <v>1</v>
      </c>
      <c r="BF101" s="9">
        <v>4</v>
      </c>
      <c r="BJ101" t="s">
        <v>276</v>
      </c>
      <c r="BK101">
        <v>24</v>
      </c>
      <c r="BL101" t="s">
        <v>209</v>
      </c>
    </row>
    <row r="102" spans="2:65" x14ac:dyDescent="0.35">
      <c r="B102">
        <v>100</v>
      </c>
      <c r="C102">
        <v>329</v>
      </c>
      <c r="D102">
        <v>1</v>
      </c>
      <c r="F102">
        <v>1</v>
      </c>
      <c r="I102">
        <v>5</v>
      </c>
      <c r="J102">
        <v>5</v>
      </c>
      <c r="K102">
        <v>2</v>
      </c>
      <c r="L102">
        <v>2</v>
      </c>
      <c r="O102">
        <v>4</v>
      </c>
      <c r="P102">
        <v>4</v>
      </c>
      <c r="U102">
        <v>6</v>
      </c>
      <c r="V102">
        <v>6</v>
      </c>
      <c r="X102">
        <v>2</v>
      </c>
      <c r="Y102">
        <v>2</v>
      </c>
      <c r="Z102">
        <v>6</v>
      </c>
      <c r="AA102">
        <v>3</v>
      </c>
      <c r="AB102">
        <v>13</v>
      </c>
      <c r="AC102">
        <v>1</v>
      </c>
      <c r="AD102">
        <v>3</v>
      </c>
      <c r="AE102">
        <v>2</v>
      </c>
      <c r="AF102">
        <v>2500</v>
      </c>
      <c r="AG102">
        <v>1</v>
      </c>
      <c r="AH102">
        <v>5</v>
      </c>
      <c r="AI102">
        <v>1</v>
      </c>
      <c r="AK102">
        <v>4</v>
      </c>
      <c r="AL102">
        <v>3</v>
      </c>
      <c r="AM102">
        <v>4</v>
      </c>
      <c r="AN102">
        <v>5</v>
      </c>
      <c r="AO102">
        <v>16</v>
      </c>
      <c r="AP102">
        <v>0</v>
      </c>
      <c r="AQ102">
        <v>7</v>
      </c>
      <c r="AR102">
        <v>7</v>
      </c>
      <c r="AS102">
        <v>6</v>
      </c>
      <c r="AT102">
        <v>1</v>
      </c>
      <c r="AU102">
        <v>15</v>
      </c>
      <c r="AV102">
        <v>1</v>
      </c>
      <c r="AW102" t="s">
        <v>198</v>
      </c>
      <c r="AX102" s="5"/>
      <c r="AY102" s="5">
        <v>1</v>
      </c>
      <c r="AZ102" s="5">
        <v>0</v>
      </c>
      <c r="BA102" s="5"/>
      <c r="BB102" s="4">
        <v>0</v>
      </c>
      <c r="BC102" s="4"/>
      <c r="BD102" s="4"/>
      <c r="BE102" s="4">
        <v>1</v>
      </c>
      <c r="BF102" s="9">
        <v>4</v>
      </c>
      <c r="BJ102" t="s">
        <v>276</v>
      </c>
      <c r="BK102">
        <v>24</v>
      </c>
      <c r="BL102" t="s">
        <v>209</v>
      </c>
    </row>
    <row r="103" spans="2:65" x14ac:dyDescent="0.35">
      <c r="B103">
        <v>100</v>
      </c>
      <c r="C103">
        <v>209</v>
      </c>
      <c r="D103">
        <v>1</v>
      </c>
      <c r="F103">
        <v>1</v>
      </c>
      <c r="G103">
        <v>1</v>
      </c>
      <c r="H103">
        <v>2</v>
      </c>
      <c r="M103">
        <v>6</v>
      </c>
      <c r="N103">
        <v>2</v>
      </c>
      <c r="O103">
        <v>2</v>
      </c>
      <c r="P103">
        <v>2</v>
      </c>
      <c r="U103">
        <v>6</v>
      </c>
      <c r="V103">
        <v>4</v>
      </c>
      <c r="X103">
        <v>4</v>
      </c>
      <c r="Y103">
        <v>4</v>
      </c>
      <c r="Z103">
        <v>3</v>
      </c>
      <c r="AA103">
        <v>4</v>
      </c>
      <c r="AB103">
        <v>15</v>
      </c>
      <c r="AC103">
        <v>1</v>
      </c>
      <c r="AD103">
        <v>2</v>
      </c>
      <c r="AE103">
        <v>3</v>
      </c>
      <c r="AF103">
        <v>1600</v>
      </c>
      <c r="AG103">
        <v>1</v>
      </c>
      <c r="AH103">
        <v>5</v>
      </c>
      <c r="AI103">
        <v>1</v>
      </c>
      <c r="AK103">
        <v>4</v>
      </c>
      <c r="AL103">
        <v>4</v>
      </c>
      <c r="AM103">
        <v>4</v>
      </c>
      <c r="AN103">
        <v>4</v>
      </c>
      <c r="AO103">
        <v>16</v>
      </c>
      <c r="AP103">
        <v>0</v>
      </c>
      <c r="AQ103">
        <v>7</v>
      </c>
      <c r="AR103">
        <v>2</v>
      </c>
      <c r="AS103">
        <v>5</v>
      </c>
      <c r="AT103">
        <v>4</v>
      </c>
      <c r="AU103">
        <v>12</v>
      </c>
      <c r="AV103">
        <v>1</v>
      </c>
      <c r="AW103" t="s">
        <v>200</v>
      </c>
      <c r="AX103" s="5">
        <v>0</v>
      </c>
      <c r="AY103" s="5"/>
      <c r="AZ103" s="5">
        <v>0</v>
      </c>
      <c r="BA103" s="5"/>
      <c r="BB103" s="4"/>
      <c r="BC103" s="4">
        <v>0</v>
      </c>
      <c r="BD103" s="4"/>
      <c r="BE103" s="4">
        <v>0</v>
      </c>
      <c r="BF103" s="9">
        <v>4</v>
      </c>
      <c r="BJ103" t="s">
        <v>276</v>
      </c>
      <c r="BK103">
        <v>24</v>
      </c>
      <c r="BL103" t="s">
        <v>209</v>
      </c>
    </row>
    <row r="104" spans="2:65" x14ac:dyDescent="0.35">
      <c r="B104">
        <v>100</v>
      </c>
      <c r="C104">
        <v>205</v>
      </c>
      <c r="D104">
        <v>1</v>
      </c>
      <c r="F104">
        <v>1</v>
      </c>
      <c r="I104">
        <v>6</v>
      </c>
      <c r="J104">
        <v>5</v>
      </c>
      <c r="K104">
        <v>1</v>
      </c>
      <c r="L104">
        <v>2</v>
      </c>
      <c r="Q104">
        <v>2</v>
      </c>
      <c r="R104">
        <v>2</v>
      </c>
      <c r="S104">
        <v>2</v>
      </c>
      <c r="T104">
        <v>5</v>
      </c>
      <c r="X104">
        <v>2</v>
      </c>
      <c r="Y104">
        <v>2</v>
      </c>
      <c r="Z104">
        <v>2</v>
      </c>
      <c r="AA104">
        <v>2</v>
      </c>
      <c r="AB104">
        <v>8</v>
      </c>
      <c r="AC104">
        <v>1</v>
      </c>
      <c r="AD104">
        <v>3</v>
      </c>
      <c r="AE104">
        <v>5</v>
      </c>
      <c r="AF104">
        <v>2000</v>
      </c>
      <c r="AG104">
        <v>1</v>
      </c>
      <c r="AH104">
        <v>8</v>
      </c>
      <c r="AI104">
        <v>0</v>
      </c>
      <c r="AK104">
        <v>2</v>
      </c>
      <c r="AL104">
        <v>2</v>
      </c>
      <c r="AM104">
        <v>2</v>
      </c>
      <c r="AN104">
        <v>2</v>
      </c>
      <c r="AO104">
        <v>8</v>
      </c>
      <c r="AP104">
        <v>1</v>
      </c>
      <c r="AQ104">
        <v>7</v>
      </c>
      <c r="AR104">
        <v>5</v>
      </c>
      <c r="AS104">
        <v>5</v>
      </c>
      <c r="AT104">
        <v>1</v>
      </c>
      <c r="AU104">
        <v>12</v>
      </c>
      <c r="AV104">
        <v>1</v>
      </c>
      <c r="AW104" t="s">
        <v>201</v>
      </c>
      <c r="AX104" s="5"/>
      <c r="AY104" s="5">
        <v>1</v>
      </c>
      <c r="AZ104" s="5"/>
      <c r="BA104" s="5">
        <v>0</v>
      </c>
      <c r="BB104" s="4">
        <v>1</v>
      </c>
      <c r="BC104" s="4"/>
      <c r="BD104" s="4">
        <v>1</v>
      </c>
      <c r="BE104" s="4"/>
      <c r="BF104" s="9">
        <v>4</v>
      </c>
      <c r="BJ104" t="s">
        <v>277</v>
      </c>
      <c r="BK104">
        <v>32</v>
      </c>
      <c r="BL104" t="s">
        <v>209</v>
      </c>
    </row>
    <row r="105" spans="2:65" x14ac:dyDescent="0.35">
      <c r="B105">
        <v>100</v>
      </c>
      <c r="C105">
        <v>266</v>
      </c>
      <c r="D105">
        <v>1</v>
      </c>
      <c r="F105">
        <v>1</v>
      </c>
      <c r="G105">
        <v>2</v>
      </c>
      <c r="H105">
        <v>2</v>
      </c>
      <c r="K105">
        <v>2</v>
      </c>
      <c r="L105">
        <v>2</v>
      </c>
      <c r="O105">
        <v>2</v>
      </c>
      <c r="P105">
        <v>2</v>
      </c>
      <c r="U105">
        <v>2</v>
      </c>
      <c r="V105">
        <v>2</v>
      </c>
      <c r="X105">
        <v>3</v>
      </c>
      <c r="Y105">
        <v>3</v>
      </c>
      <c r="Z105">
        <v>3</v>
      </c>
      <c r="AA105">
        <v>3</v>
      </c>
      <c r="AB105">
        <v>12</v>
      </c>
      <c r="AC105">
        <v>1</v>
      </c>
      <c r="AD105">
        <v>3</v>
      </c>
      <c r="AE105">
        <v>3</v>
      </c>
      <c r="AF105">
        <v>2200</v>
      </c>
      <c r="AG105">
        <v>1</v>
      </c>
      <c r="AH105">
        <v>6</v>
      </c>
      <c r="AI105">
        <v>1</v>
      </c>
      <c r="AK105">
        <v>3</v>
      </c>
      <c r="AL105">
        <v>3</v>
      </c>
      <c r="AM105">
        <v>4</v>
      </c>
      <c r="AN105">
        <v>3</v>
      </c>
      <c r="AO105">
        <v>13</v>
      </c>
      <c r="AP105">
        <v>1</v>
      </c>
      <c r="AQ105">
        <v>7</v>
      </c>
      <c r="AR105">
        <v>6</v>
      </c>
      <c r="AS105">
        <v>3</v>
      </c>
      <c r="AT105">
        <v>2</v>
      </c>
      <c r="AU105">
        <v>12</v>
      </c>
      <c r="AV105">
        <v>1</v>
      </c>
      <c r="AW105" t="s">
        <v>202</v>
      </c>
      <c r="AX105" s="5">
        <v>0</v>
      </c>
      <c r="AY105" s="5">
        <v>1</v>
      </c>
      <c r="AZ105" s="5">
        <v>1</v>
      </c>
      <c r="BA105" s="5"/>
      <c r="BB105" s="4"/>
      <c r="BC105" s="4"/>
      <c r="BD105" s="4"/>
      <c r="BE105" s="4">
        <v>0</v>
      </c>
      <c r="BF105" s="9">
        <v>4</v>
      </c>
      <c r="BJ105" t="s">
        <v>276</v>
      </c>
      <c r="BK105">
        <v>38</v>
      </c>
      <c r="BL105" t="s">
        <v>209</v>
      </c>
    </row>
    <row r="106" spans="2:65" x14ac:dyDescent="0.35">
      <c r="B106">
        <v>100</v>
      </c>
      <c r="C106">
        <v>1682</v>
      </c>
      <c r="D106">
        <v>1</v>
      </c>
      <c r="F106">
        <v>1</v>
      </c>
      <c r="G106">
        <v>2</v>
      </c>
      <c r="H106">
        <v>2</v>
      </c>
      <c r="M106">
        <v>5</v>
      </c>
      <c r="N106">
        <v>4</v>
      </c>
      <c r="O106">
        <v>2</v>
      </c>
      <c r="P106">
        <v>2</v>
      </c>
      <c r="S106">
        <v>2</v>
      </c>
      <c r="T106">
        <v>2</v>
      </c>
      <c r="X106">
        <v>3</v>
      </c>
      <c r="Y106">
        <v>4</v>
      </c>
      <c r="Z106">
        <v>4</v>
      </c>
      <c r="AA106">
        <v>3</v>
      </c>
      <c r="AB106">
        <v>14</v>
      </c>
      <c r="AC106">
        <v>1</v>
      </c>
      <c r="AD106">
        <v>2</v>
      </c>
      <c r="AE106">
        <v>2</v>
      </c>
      <c r="AF106" t="s">
        <v>93</v>
      </c>
      <c r="AG106">
        <v>1</v>
      </c>
      <c r="AH106">
        <v>4</v>
      </c>
      <c r="AI106">
        <v>1</v>
      </c>
      <c r="AK106">
        <v>2</v>
      </c>
      <c r="AL106">
        <v>2</v>
      </c>
      <c r="AM106">
        <v>2</v>
      </c>
      <c r="AN106">
        <v>2</v>
      </c>
      <c r="AO106">
        <v>8</v>
      </c>
      <c r="AP106">
        <v>1</v>
      </c>
      <c r="AQ106">
        <v>6</v>
      </c>
      <c r="AR106">
        <v>4</v>
      </c>
      <c r="AS106">
        <v>3</v>
      </c>
      <c r="AT106">
        <v>2</v>
      </c>
      <c r="AU106">
        <v>11</v>
      </c>
      <c r="AV106">
        <v>1</v>
      </c>
      <c r="AX106" s="5">
        <v>0</v>
      </c>
      <c r="AY106" s="5"/>
      <c r="AZ106" s="5">
        <v>0</v>
      </c>
      <c r="BA106" s="5">
        <v>0</v>
      </c>
      <c r="BB106" s="4"/>
      <c r="BC106" s="4">
        <v>0</v>
      </c>
      <c r="BD106" s="4"/>
      <c r="BE106" s="4"/>
      <c r="BF106" s="9">
        <v>4</v>
      </c>
      <c r="BJ106" t="s">
        <v>277</v>
      </c>
      <c r="BK106">
        <v>44</v>
      </c>
      <c r="BL106" t="s">
        <v>213</v>
      </c>
    </row>
    <row r="107" spans="2:65" x14ac:dyDescent="0.35">
      <c r="B107">
        <v>100</v>
      </c>
      <c r="C107">
        <v>402</v>
      </c>
      <c r="D107">
        <v>1</v>
      </c>
      <c r="F107">
        <v>1</v>
      </c>
      <c r="I107">
        <v>5</v>
      </c>
      <c r="J107">
        <v>4</v>
      </c>
      <c r="K107">
        <v>3</v>
      </c>
      <c r="L107">
        <v>3</v>
      </c>
      <c r="O107">
        <v>2</v>
      </c>
      <c r="P107">
        <v>2</v>
      </c>
      <c r="U107">
        <v>2</v>
      </c>
      <c r="V107">
        <v>4</v>
      </c>
      <c r="X107">
        <v>5</v>
      </c>
      <c r="Y107">
        <v>5</v>
      </c>
      <c r="Z107">
        <v>4</v>
      </c>
      <c r="AA107">
        <v>4</v>
      </c>
      <c r="AB107">
        <v>18</v>
      </c>
      <c r="AC107">
        <v>0</v>
      </c>
      <c r="AD107">
        <v>3</v>
      </c>
      <c r="AE107">
        <v>5</v>
      </c>
      <c r="AF107" t="s">
        <v>96</v>
      </c>
      <c r="AG107">
        <v>0</v>
      </c>
      <c r="AH107">
        <v>8</v>
      </c>
      <c r="AI107">
        <v>0</v>
      </c>
      <c r="AK107">
        <v>3</v>
      </c>
      <c r="AL107">
        <v>5</v>
      </c>
      <c r="AM107">
        <v>5</v>
      </c>
      <c r="AN107">
        <v>4</v>
      </c>
      <c r="AO107">
        <v>17</v>
      </c>
      <c r="AP107">
        <v>0</v>
      </c>
      <c r="AQ107">
        <v>7</v>
      </c>
      <c r="AR107">
        <v>6</v>
      </c>
      <c r="AS107">
        <v>4</v>
      </c>
      <c r="AT107">
        <v>2</v>
      </c>
      <c r="AU107">
        <v>13</v>
      </c>
      <c r="AV107">
        <v>1</v>
      </c>
      <c r="AX107" s="5"/>
      <c r="AY107" s="5">
        <v>0</v>
      </c>
      <c r="AZ107" s="5">
        <v>0</v>
      </c>
      <c r="BA107" s="5"/>
      <c r="BB107" s="4">
        <v>0</v>
      </c>
      <c r="BC107" s="4"/>
      <c r="BD107" s="4"/>
      <c r="BE107" s="4">
        <v>0</v>
      </c>
      <c r="BF107" s="9">
        <v>4</v>
      </c>
      <c r="BJ107" t="s">
        <v>277</v>
      </c>
      <c r="BK107">
        <v>48</v>
      </c>
      <c r="BL107" t="s">
        <v>236</v>
      </c>
    </row>
    <row r="108" spans="2:65" x14ac:dyDescent="0.35">
      <c r="B108">
        <v>100</v>
      </c>
      <c r="C108">
        <v>368</v>
      </c>
      <c r="D108">
        <v>1</v>
      </c>
      <c r="F108">
        <v>1</v>
      </c>
      <c r="I108">
        <v>7</v>
      </c>
      <c r="J108">
        <v>7</v>
      </c>
      <c r="K108">
        <v>1</v>
      </c>
      <c r="L108">
        <v>2</v>
      </c>
      <c r="Q108">
        <v>2</v>
      </c>
      <c r="R108">
        <v>2</v>
      </c>
      <c r="S108">
        <v>3</v>
      </c>
      <c r="T108">
        <v>3</v>
      </c>
      <c r="X108">
        <v>4</v>
      </c>
      <c r="Y108">
        <v>3</v>
      </c>
      <c r="Z108">
        <v>5</v>
      </c>
      <c r="AA108">
        <v>6</v>
      </c>
      <c r="AB108">
        <v>18</v>
      </c>
      <c r="AC108">
        <v>0</v>
      </c>
      <c r="AD108">
        <v>5</v>
      </c>
      <c r="AE108">
        <v>5</v>
      </c>
      <c r="AF108">
        <v>2600</v>
      </c>
      <c r="AG108">
        <v>1</v>
      </c>
      <c r="AH108">
        <v>10</v>
      </c>
      <c r="AI108">
        <v>0</v>
      </c>
      <c r="AK108">
        <v>3</v>
      </c>
      <c r="AL108">
        <v>3</v>
      </c>
      <c r="AM108">
        <v>6</v>
      </c>
      <c r="AN108">
        <v>5</v>
      </c>
      <c r="AO108">
        <v>17</v>
      </c>
      <c r="AP108">
        <v>0</v>
      </c>
      <c r="AQ108">
        <v>7</v>
      </c>
      <c r="AR108">
        <v>4</v>
      </c>
      <c r="AS108">
        <v>4</v>
      </c>
      <c r="AT108">
        <v>3</v>
      </c>
      <c r="AU108">
        <v>12</v>
      </c>
      <c r="AV108">
        <v>1</v>
      </c>
      <c r="AW108" t="s">
        <v>202</v>
      </c>
      <c r="AX108" s="5"/>
      <c r="AY108" s="5">
        <v>1</v>
      </c>
      <c r="AZ108" s="5"/>
      <c r="BA108" s="5">
        <v>0</v>
      </c>
      <c r="BB108" s="4">
        <v>0</v>
      </c>
      <c r="BC108" s="4"/>
      <c r="BD108" s="4">
        <v>1</v>
      </c>
      <c r="BE108" s="4"/>
      <c r="BF108" s="9">
        <v>4</v>
      </c>
      <c r="BJ108" t="s">
        <v>276</v>
      </c>
      <c r="BK108">
        <v>31</v>
      </c>
      <c r="BL108" t="s">
        <v>237</v>
      </c>
    </row>
    <row r="109" spans="2:65" x14ac:dyDescent="0.35">
      <c r="B109">
        <v>100</v>
      </c>
      <c r="C109">
        <v>541</v>
      </c>
      <c r="D109">
        <v>1</v>
      </c>
      <c r="F109">
        <v>1</v>
      </c>
      <c r="I109">
        <v>6</v>
      </c>
      <c r="J109">
        <v>6</v>
      </c>
      <c r="M109">
        <v>6</v>
      </c>
      <c r="N109">
        <v>6</v>
      </c>
      <c r="O109">
        <v>3</v>
      </c>
      <c r="P109">
        <v>2</v>
      </c>
      <c r="U109">
        <v>4</v>
      </c>
      <c r="V109">
        <v>7</v>
      </c>
      <c r="X109">
        <v>1</v>
      </c>
      <c r="Y109">
        <v>3</v>
      </c>
      <c r="Z109">
        <v>3</v>
      </c>
      <c r="AA109">
        <v>2</v>
      </c>
      <c r="AB109">
        <v>9</v>
      </c>
      <c r="AC109">
        <v>1</v>
      </c>
      <c r="AD109">
        <v>1</v>
      </c>
      <c r="AE109">
        <v>2</v>
      </c>
      <c r="AF109">
        <v>2000</v>
      </c>
      <c r="AG109">
        <v>1</v>
      </c>
      <c r="AH109">
        <v>3</v>
      </c>
      <c r="AI109">
        <v>1</v>
      </c>
      <c r="AK109">
        <v>2</v>
      </c>
      <c r="AL109">
        <v>2</v>
      </c>
      <c r="AM109">
        <v>2</v>
      </c>
      <c r="AN109">
        <v>2</v>
      </c>
      <c r="AO109">
        <v>8</v>
      </c>
      <c r="AP109">
        <v>1</v>
      </c>
      <c r="AQ109">
        <v>7</v>
      </c>
      <c r="AR109">
        <v>3</v>
      </c>
      <c r="AS109">
        <v>3</v>
      </c>
      <c r="AT109">
        <v>2</v>
      </c>
      <c r="AU109">
        <v>9</v>
      </c>
      <c r="AV109">
        <v>1</v>
      </c>
      <c r="AX109" s="5"/>
      <c r="AY109" s="5"/>
      <c r="AZ109" s="5">
        <v>0</v>
      </c>
      <c r="BA109" s="5"/>
      <c r="BB109" s="4">
        <v>0</v>
      </c>
      <c r="BC109" s="4">
        <v>0</v>
      </c>
      <c r="BD109" s="4"/>
      <c r="BE109" s="4">
        <v>0</v>
      </c>
      <c r="BF109" s="9">
        <v>4</v>
      </c>
      <c r="BJ109" t="s">
        <v>277</v>
      </c>
      <c r="BK109">
        <v>44</v>
      </c>
      <c r="BL109" t="s">
        <v>238</v>
      </c>
      <c r="BM109" t="s">
        <v>274</v>
      </c>
    </row>
    <row r="110" spans="2:65" x14ac:dyDescent="0.35">
      <c r="B110">
        <v>100</v>
      </c>
      <c r="C110">
        <v>249</v>
      </c>
      <c r="D110">
        <v>1</v>
      </c>
      <c r="F110">
        <v>1</v>
      </c>
      <c r="G110">
        <v>2</v>
      </c>
      <c r="H110">
        <v>2</v>
      </c>
      <c r="K110">
        <v>2</v>
      </c>
      <c r="L110">
        <v>2</v>
      </c>
      <c r="Q110">
        <v>2</v>
      </c>
      <c r="R110">
        <v>2</v>
      </c>
      <c r="U110">
        <v>2</v>
      </c>
      <c r="V110">
        <v>2</v>
      </c>
      <c r="X110">
        <v>3</v>
      </c>
      <c r="Y110">
        <v>3</v>
      </c>
      <c r="Z110">
        <v>3</v>
      </c>
      <c r="AA110">
        <v>3</v>
      </c>
      <c r="AB110">
        <v>12</v>
      </c>
      <c r="AC110">
        <v>1</v>
      </c>
      <c r="AD110">
        <v>2</v>
      </c>
      <c r="AE110">
        <v>2</v>
      </c>
      <c r="AF110" t="s">
        <v>97</v>
      </c>
      <c r="AG110">
        <v>1</v>
      </c>
      <c r="AH110">
        <v>4</v>
      </c>
      <c r="AI110">
        <v>1</v>
      </c>
      <c r="AK110">
        <v>3</v>
      </c>
      <c r="AL110">
        <v>3</v>
      </c>
      <c r="AM110">
        <v>3</v>
      </c>
      <c r="AN110">
        <v>3</v>
      </c>
      <c r="AO110">
        <v>12</v>
      </c>
      <c r="AP110">
        <v>1</v>
      </c>
      <c r="AQ110">
        <v>7</v>
      </c>
      <c r="AR110">
        <v>4</v>
      </c>
      <c r="AS110">
        <v>3</v>
      </c>
      <c r="AT110">
        <v>2</v>
      </c>
      <c r="AU110">
        <v>10</v>
      </c>
      <c r="AV110">
        <v>1</v>
      </c>
      <c r="AW110" t="s">
        <v>204</v>
      </c>
      <c r="AX110" s="5">
        <v>0</v>
      </c>
      <c r="AY110" s="5">
        <v>1</v>
      </c>
      <c r="AZ110" s="5"/>
      <c r="BA110" s="5"/>
      <c r="BB110" s="4"/>
      <c r="BC110" s="4"/>
      <c r="BD110" s="4">
        <v>1</v>
      </c>
      <c r="BE110" s="4">
        <v>1</v>
      </c>
      <c r="BF110" s="9">
        <v>4</v>
      </c>
      <c r="BJ110" t="s">
        <v>277</v>
      </c>
      <c r="BK110">
        <v>34</v>
      </c>
      <c r="BL110" t="s">
        <v>209</v>
      </c>
      <c r="BM110" t="s">
        <v>275</v>
      </c>
    </row>
    <row r="111" spans="2:65" x14ac:dyDescent="0.35">
      <c r="B111">
        <v>100</v>
      </c>
      <c r="C111">
        <v>175</v>
      </c>
      <c r="D111">
        <v>1</v>
      </c>
      <c r="F111">
        <v>1</v>
      </c>
      <c r="G111">
        <v>1</v>
      </c>
      <c r="H111">
        <v>2</v>
      </c>
      <c r="K111">
        <v>1</v>
      </c>
      <c r="L111">
        <v>1</v>
      </c>
      <c r="O111">
        <v>2</v>
      </c>
      <c r="P111">
        <v>2</v>
      </c>
      <c r="U111">
        <v>3</v>
      </c>
      <c r="V111">
        <v>2</v>
      </c>
      <c r="X111">
        <v>3</v>
      </c>
      <c r="Y111">
        <v>3</v>
      </c>
      <c r="Z111">
        <v>3</v>
      </c>
      <c r="AA111">
        <v>1</v>
      </c>
      <c r="AB111">
        <v>10</v>
      </c>
      <c r="AC111">
        <v>1</v>
      </c>
      <c r="AD111">
        <v>3</v>
      </c>
      <c r="AE111">
        <v>2</v>
      </c>
      <c r="AF111">
        <v>1800</v>
      </c>
      <c r="AG111">
        <v>1</v>
      </c>
      <c r="AH111">
        <v>5</v>
      </c>
      <c r="AI111">
        <v>1</v>
      </c>
      <c r="AK111">
        <v>1</v>
      </c>
      <c r="AL111">
        <v>1</v>
      </c>
      <c r="AM111">
        <v>3</v>
      </c>
      <c r="AN111">
        <v>2</v>
      </c>
      <c r="AO111">
        <v>7</v>
      </c>
      <c r="AP111">
        <v>1</v>
      </c>
      <c r="AQ111">
        <v>7</v>
      </c>
      <c r="AR111">
        <v>2</v>
      </c>
      <c r="AS111">
        <v>5</v>
      </c>
      <c r="AT111">
        <v>2</v>
      </c>
      <c r="AU111">
        <v>10</v>
      </c>
      <c r="AV111">
        <v>1</v>
      </c>
      <c r="AW111" t="s">
        <v>154</v>
      </c>
      <c r="AX111" s="5">
        <v>1</v>
      </c>
      <c r="AY111" s="5">
        <v>0</v>
      </c>
      <c r="AZ111" s="5">
        <v>0</v>
      </c>
      <c r="BA111" s="5"/>
      <c r="BB111" s="4"/>
      <c r="BC111" s="4"/>
      <c r="BD111" s="4"/>
      <c r="BE111" s="4">
        <v>0</v>
      </c>
      <c r="BF111" s="9">
        <v>4</v>
      </c>
      <c r="BJ111" t="s">
        <v>276</v>
      </c>
      <c r="BK111">
        <v>49</v>
      </c>
      <c r="BL111" t="s">
        <v>209</v>
      </c>
    </row>
    <row r="112" spans="2:65" x14ac:dyDescent="0.35">
      <c r="B112">
        <v>100</v>
      </c>
      <c r="C112">
        <v>320</v>
      </c>
      <c r="D112">
        <v>1</v>
      </c>
      <c r="F112">
        <v>1</v>
      </c>
      <c r="I112">
        <v>5</v>
      </c>
      <c r="J112">
        <v>6</v>
      </c>
      <c r="K112">
        <v>1</v>
      </c>
      <c r="L112">
        <v>1</v>
      </c>
      <c r="O112">
        <v>3</v>
      </c>
      <c r="P112">
        <v>2</v>
      </c>
      <c r="U112">
        <v>4</v>
      </c>
      <c r="V112">
        <v>3</v>
      </c>
      <c r="X112">
        <v>2</v>
      </c>
      <c r="Y112">
        <v>2</v>
      </c>
      <c r="Z112">
        <v>3</v>
      </c>
      <c r="AA112">
        <v>3</v>
      </c>
      <c r="AB112">
        <v>10</v>
      </c>
      <c r="AC112">
        <v>1</v>
      </c>
      <c r="AD112">
        <v>3</v>
      </c>
      <c r="AE112">
        <v>2</v>
      </c>
      <c r="AF112" t="s">
        <v>98</v>
      </c>
      <c r="AG112">
        <v>1</v>
      </c>
      <c r="AH112">
        <v>5</v>
      </c>
      <c r="AI112">
        <v>1</v>
      </c>
      <c r="AK112">
        <v>2</v>
      </c>
      <c r="AL112">
        <v>2</v>
      </c>
      <c r="AM112">
        <v>5</v>
      </c>
      <c r="AN112">
        <v>2</v>
      </c>
      <c r="AO112">
        <v>11</v>
      </c>
      <c r="AP112">
        <v>1</v>
      </c>
      <c r="AQ112">
        <v>6</v>
      </c>
      <c r="AR112">
        <v>5</v>
      </c>
      <c r="AS112">
        <v>5</v>
      </c>
      <c r="AT112">
        <v>2</v>
      </c>
      <c r="AU112">
        <v>14</v>
      </c>
      <c r="AV112">
        <v>1</v>
      </c>
      <c r="AW112" t="s">
        <v>206</v>
      </c>
      <c r="AX112" s="5"/>
      <c r="AY112" s="5">
        <v>0</v>
      </c>
      <c r="AZ112" s="5">
        <v>1</v>
      </c>
      <c r="BA112" s="5"/>
      <c r="BB112" s="4">
        <v>0</v>
      </c>
      <c r="BC112" s="4"/>
      <c r="BD112" s="4"/>
      <c r="BE112" s="4">
        <v>1</v>
      </c>
      <c r="BF112" s="9">
        <v>4</v>
      </c>
      <c r="BJ112" t="s">
        <v>277</v>
      </c>
      <c r="BK112">
        <v>32</v>
      </c>
      <c r="BL112" t="s">
        <v>209</v>
      </c>
    </row>
    <row r="113" spans="2:64" x14ac:dyDescent="0.35">
      <c r="B113">
        <v>100</v>
      </c>
      <c r="C113">
        <v>206</v>
      </c>
      <c r="D113">
        <v>1</v>
      </c>
      <c r="F113">
        <v>1</v>
      </c>
      <c r="I113">
        <v>7</v>
      </c>
      <c r="J113">
        <v>7</v>
      </c>
      <c r="M113">
        <v>6</v>
      </c>
      <c r="N113">
        <v>6</v>
      </c>
      <c r="Q113">
        <v>7</v>
      </c>
      <c r="R113">
        <v>7</v>
      </c>
      <c r="S113">
        <v>2</v>
      </c>
      <c r="T113">
        <v>2</v>
      </c>
      <c r="X113">
        <v>2</v>
      </c>
      <c r="Y113">
        <v>1</v>
      </c>
      <c r="Z113">
        <v>2</v>
      </c>
      <c r="AA113">
        <v>1</v>
      </c>
      <c r="AB113">
        <v>6</v>
      </c>
      <c r="AC113">
        <v>1</v>
      </c>
      <c r="AD113">
        <v>2</v>
      </c>
      <c r="AE113">
        <v>1</v>
      </c>
      <c r="AF113">
        <v>2200</v>
      </c>
      <c r="AG113">
        <v>1</v>
      </c>
      <c r="AH113">
        <v>3</v>
      </c>
      <c r="AI113">
        <v>1</v>
      </c>
      <c r="AK113">
        <v>2</v>
      </c>
      <c r="AL113">
        <v>1</v>
      </c>
      <c r="AM113">
        <v>3</v>
      </c>
      <c r="AN113">
        <v>1</v>
      </c>
      <c r="AO113">
        <v>7</v>
      </c>
      <c r="AP113">
        <v>1</v>
      </c>
      <c r="AQ113">
        <v>7</v>
      </c>
      <c r="AR113">
        <v>2</v>
      </c>
      <c r="AS113">
        <v>3</v>
      </c>
      <c r="AT113">
        <v>1</v>
      </c>
      <c r="AU113">
        <v>7</v>
      </c>
      <c r="AV113">
        <v>1</v>
      </c>
      <c r="AW113" t="s">
        <v>207</v>
      </c>
      <c r="AX113" s="5"/>
      <c r="AY113" s="5"/>
      <c r="AZ113" s="5"/>
      <c r="BA113" s="5">
        <v>1</v>
      </c>
      <c r="BB113" s="4">
        <v>1</v>
      </c>
      <c r="BC113" s="4">
        <v>0</v>
      </c>
      <c r="BD113" s="4">
        <v>1</v>
      </c>
      <c r="BE113" s="4"/>
      <c r="BF113" s="9">
        <v>4</v>
      </c>
      <c r="BJ113" t="s">
        <v>276</v>
      </c>
      <c r="BK113">
        <v>52</v>
      </c>
      <c r="BL113" t="s">
        <v>209</v>
      </c>
    </row>
    <row r="114" spans="2:64" x14ac:dyDescent="0.35">
      <c r="B114">
        <v>100</v>
      </c>
      <c r="C114">
        <v>1362</v>
      </c>
      <c r="D114">
        <v>1</v>
      </c>
      <c r="F114">
        <v>1</v>
      </c>
      <c r="I114">
        <v>6</v>
      </c>
      <c r="J114">
        <v>6</v>
      </c>
      <c r="M114">
        <v>5</v>
      </c>
      <c r="N114">
        <v>6</v>
      </c>
      <c r="Q114">
        <v>3</v>
      </c>
      <c r="R114">
        <v>4</v>
      </c>
      <c r="U114">
        <v>6</v>
      </c>
      <c r="V114">
        <v>6</v>
      </c>
      <c r="X114">
        <v>6</v>
      </c>
      <c r="Y114">
        <v>6</v>
      </c>
      <c r="Z114">
        <v>6</v>
      </c>
      <c r="AA114">
        <v>6</v>
      </c>
      <c r="AB114">
        <v>24</v>
      </c>
      <c r="AC114">
        <v>0</v>
      </c>
      <c r="AD114">
        <v>2</v>
      </c>
      <c r="AE114">
        <v>3</v>
      </c>
      <c r="AF114">
        <v>2000</v>
      </c>
      <c r="AG114">
        <v>1</v>
      </c>
      <c r="AH114">
        <v>5</v>
      </c>
      <c r="AI114">
        <v>1</v>
      </c>
      <c r="AK114">
        <v>2</v>
      </c>
      <c r="AL114">
        <v>6</v>
      </c>
      <c r="AM114">
        <v>3</v>
      </c>
      <c r="AN114">
        <v>5</v>
      </c>
      <c r="AO114">
        <v>16</v>
      </c>
      <c r="AP114">
        <v>0</v>
      </c>
      <c r="AQ114">
        <v>6</v>
      </c>
      <c r="AR114">
        <v>3</v>
      </c>
      <c r="AS114">
        <v>3</v>
      </c>
      <c r="AT114">
        <v>3</v>
      </c>
      <c r="AU114">
        <v>11</v>
      </c>
      <c r="AV114">
        <v>1</v>
      </c>
      <c r="AW114" t="s">
        <v>208</v>
      </c>
      <c r="AX114" s="5"/>
      <c r="AY114" s="5"/>
      <c r="AZ114" s="5"/>
      <c r="BA114" s="5"/>
      <c r="BB114" s="4">
        <v>0</v>
      </c>
      <c r="BC114" s="4">
        <v>1</v>
      </c>
      <c r="BD114" s="4">
        <v>0</v>
      </c>
      <c r="BE114" s="4">
        <v>1</v>
      </c>
      <c r="BF114" s="9">
        <v>4</v>
      </c>
      <c r="BJ114" t="s">
        <v>276</v>
      </c>
      <c r="BK114">
        <v>19</v>
      </c>
      <c r="BL114" t="s">
        <v>209</v>
      </c>
    </row>
    <row r="115" spans="2:64" x14ac:dyDescent="0.35">
      <c r="B115">
        <v>100</v>
      </c>
      <c r="C115">
        <v>237</v>
      </c>
      <c r="D115">
        <v>1</v>
      </c>
      <c r="F115">
        <v>1</v>
      </c>
      <c r="G115">
        <v>1</v>
      </c>
      <c r="H115">
        <v>1</v>
      </c>
      <c r="M115">
        <v>6</v>
      </c>
      <c r="N115">
        <v>6</v>
      </c>
      <c r="Q115">
        <v>7</v>
      </c>
      <c r="R115">
        <v>6</v>
      </c>
      <c r="S115">
        <v>2</v>
      </c>
      <c r="T115">
        <v>2</v>
      </c>
      <c r="X115">
        <v>1</v>
      </c>
      <c r="Y115">
        <v>1</v>
      </c>
      <c r="Z115">
        <v>3</v>
      </c>
      <c r="AA115">
        <v>1</v>
      </c>
      <c r="AB115">
        <v>6</v>
      </c>
      <c r="AC115">
        <v>1</v>
      </c>
      <c r="AD115">
        <v>3</v>
      </c>
      <c r="AE115">
        <v>2</v>
      </c>
      <c r="AF115">
        <v>2500</v>
      </c>
      <c r="AG115">
        <v>1</v>
      </c>
      <c r="AH115">
        <v>5</v>
      </c>
      <c r="AI115">
        <v>1</v>
      </c>
      <c r="AK115">
        <v>1</v>
      </c>
      <c r="AL115">
        <v>1</v>
      </c>
      <c r="AM115">
        <v>2</v>
      </c>
      <c r="AN115">
        <v>1</v>
      </c>
      <c r="AO115">
        <v>5</v>
      </c>
      <c r="AP115">
        <v>1</v>
      </c>
      <c r="AQ115">
        <v>7</v>
      </c>
      <c r="AR115">
        <v>2</v>
      </c>
      <c r="AS115">
        <v>5</v>
      </c>
      <c r="AT115">
        <v>1</v>
      </c>
      <c r="AU115">
        <v>9</v>
      </c>
      <c r="AV115">
        <v>1</v>
      </c>
      <c r="AW115" t="s">
        <v>191</v>
      </c>
      <c r="AX115" s="5">
        <v>0</v>
      </c>
      <c r="AY115" s="5"/>
      <c r="AZ115" s="5"/>
      <c r="BA115" s="5">
        <v>1</v>
      </c>
      <c r="BB115" s="4"/>
      <c r="BC115" s="4">
        <v>0</v>
      </c>
      <c r="BD115" s="4">
        <v>1</v>
      </c>
      <c r="BE115" s="4"/>
      <c r="BF115" s="9">
        <v>4</v>
      </c>
      <c r="BJ115" t="s">
        <v>276</v>
      </c>
      <c r="BK115">
        <v>29</v>
      </c>
      <c r="BL115" t="s">
        <v>209</v>
      </c>
    </row>
    <row r="116" spans="2:64" x14ac:dyDescent="0.35">
      <c r="B116">
        <v>100</v>
      </c>
      <c r="C116">
        <v>152</v>
      </c>
      <c r="D116">
        <v>1</v>
      </c>
      <c r="F116">
        <v>1</v>
      </c>
      <c r="G116">
        <v>1</v>
      </c>
      <c r="H116">
        <v>2</v>
      </c>
      <c r="K116">
        <v>1</v>
      </c>
      <c r="L116">
        <v>2</v>
      </c>
      <c r="O116">
        <v>1</v>
      </c>
      <c r="P116">
        <v>1</v>
      </c>
      <c r="S116">
        <v>3</v>
      </c>
      <c r="T116">
        <v>3</v>
      </c>
      <c r="X116">
        <v>2</v>
      </c>
      <c r="Y116">
        <v>3</v>
      </c>
      <c r="Z116">
        <v>2</v>
      </c>
      <c r="AA116">
        <v>3</v>
      </c>
      <c r="AB116">
        <v>10</v>
      </c>
      <c r="AC116">
        <v>1</v>
      </c>
      <c r="AD116">
        <v>2</v>
      </c>
      <c r="AE116">
        <v>2</v>
      </c>
      <c r="AF116" t="s">
        <v>99</v>
      </c>
      <c r="AG116">
        <v>1</v>
      </c>
      <c r="AH116">
        <v>4</v>
      </c>
      <c r="AI116">
        <v>1</v>
      </c>
      <c r="AK116">
        <v>2</v>
      </c>
      <c r="AL116">
        <v>2</v>
      </c>
      <c r="AM116">
        <v>3</v>
      </c>
      <c r="AN116">
        <v>2</v>
      </c>
      <c r="AO116">
        <v>9</v>
      </c>
      <c r="AP116">
        <v>1</v>
      </c>
      <c r="AQ116">
        <v>6</v>
      </c>
      <c r="AR116">
        <v>3</v>
      </c>
      <c r="AS116">
        <v>6</v>
      </c>
      <c r="AT116">
        <v>2</v>
      </c>
      <c r="AU116">
        <v>13</v>
      </c>
      <c r="AV116">
        <v>1</v>
      </c>
      <c r="AX116" s="5">
        <v>0</v>
      </c>
      <c r="AY116" s="5">
        <v>0</v>
      </c>
      <c r="AZ116" s="5">
        <v>0</v>
      </c>
      <c r="BA116" s="5">
        <v>0</v>
      </c>
      <c r="BB116" s="4"/>
      <c r="BC116" s="4"/>
      <c r="BD116" s="4"/>
      <c r="BE116" s="4"/>
      <c r="BF116" s="9">
        <v>4</v>
      </c>
      <c r="BJ116" t="s">
        <v>277</v>
      </c>
      <c r="BK116">
        <v>35</v>
      </c>
      <c r="BL116" t="s">
        <v>228</v>
      </c>
    </row>
    <row r="117" spans="2:64" x14ac:dyDescent="0.35">
      <c r="B117">
        <v>100</v>
      </c>
      <c r="C117">
        <v>262</v>
      </c>
      <c r="D117">
        <v>1</v>
      </c>
      <c r="F117">
        <v>1</v>
      </c>
      <c r="G117">
        <v>1</v>
      </c>
      <c r="H117">
        <v>1</v>
      </c>
      <c r="M117">
        <v>5</v>
      </c>
      <c r="N117">
        <v>7</v>
      </c>
      <c r="O117">
        <v>2</v>
      </c>
      <c r="P117">
        <v>2</v>
      </c>
      <c r="U117">
        <v>2</v>
      </c>
      <c r="V117">
        <v>3</v>
      </c>
      <c r="X117">
        <v>2</v>
      </c>
      <c r="Y117">
        <v>2</v>
      </c>
      <c r="Z117">
        <v>3</v>
      </c>
      <c r="AA117">
        <v>2</v>
      </c>
      <c r="AB117">
        <v>9</v>
      </c>
      <c r="AC117">
        <v>1</v>
      </c>
      <c r="AD117">
        <v>3</v>
      </c>
      <c r="AE117">
        <v>2</v>
      </c>
      <c r="AF117" t="s">
        <v>101</v>
      </c>
      <c r="AG117">
        <v>1</v>
      </c>
      <c r="AH117">
        <v>5</v>
      </c>
      <c r="AI117">
        <v>1</v>
      </c>
      <c r="AK117">
        <v>2</v>
      </c>
      <c r="AL117">
        <v>2</v>
      </c>
      <c r="AM117">
        <v>1</v>
      </c>
      <c r="AN117">
        <v>2</v>
      </c>
      <c r="AO117">
        <v>7</v>
      </c>
      <c r="AP117">
        <v>1</v>
      </c>
      <c r="AQ117">
        <v>6</v>
      </c>
      <c r="AR117">
        <v>2</v>
      </c>
      <c r="AS117">
        <v>3</v>
      </c>
      <c r="AT117">
        <v>1</v>
      </c>
      <c r="AU117">
        <v>8</v>
      </c>
      <c r="AV117">
        <v>1</v>
      </c>
      <c r="AW117" t="s">
        <v>183</v>
      </c>
      <c r="AX117" s="5">
        <v>0</v>
      </c>
      <c r="AY117" s="5"/>
      <c r="AZ117" s="5">
        <v>1</v>
      </c>
      <c r="BA117" s="5"/>
      <c r="BB117" s="4"/>
      <c r="BC117" s="4">
        <v>1</v>
      </c>
      <c r="BD117" s="4"/>
      <c r="BE117" s="4">
        <v>0</v>
      </c>
      <c r="BF117" s="9">
        <v>4</v>
      </c>
      <c r="BJ117" t="s">
        <v>276</v>
      </c>
      <c r="BK117">
        <v>32</v>
      </c>
      <c r="BL117" t="s">
        <v>209</v>
      </c>
    </row>
    <row r="119" spans="2:64" x14ac:dyDescent="0.35">
      <c r="G119" s="22">
        <f>COUNT(G2:G117)</f>
        <v>44</v>
      </c>
      <c r="H119" s="22">
        <f t="shared" ref="H119:V119" si="0">COUNT(H2:H117)</f>
        <v>45</v>
      </c>
      <c r="I119" s="22">
        <f t="shared" si="0"/>
        <v>71</v>
      </c>
      <c r="J119" s="22">
        <f t="shared" si="0"/>
        <v>71</v>
      </c>
      <c r="K119" s="22">
        <f t="shared" si="0"/>
        <v>58</v>
      </c>
      <c r="L119" s="22">
        <f t="shared" si="0"/>
        <v>58</v>
      </c>
      <c r="M119" s="22">
        <f t="shared" si="0"/>
        <v>58</v>
      </c>
      <c r="N119" s="22">
        <f t="shared" si="0"/>
        <v>58</v>
      </c>
      <c r="O119" s="22">
        <f t="shared" si="0"/>
        <v>61</v>
      </c>
      <c r="P119" s="22">
        <f t="shared" si="0"/>
        <v>61</v>
      </c>
      <c r="Q119" s="22">
        <f t="shared" si="0"/>
        <v>55</v>
      </c>
      <c r="R119" s="22">
        <f t="shared" si="0"/>
        <v>55</v>
      </c>
      <c r="S119" s="22">
        <f t="shared" si="0"/>
        <v>53</v>
      </c>
      <c r="T119" s="22">
        <f t="shared" si="0"/>
        <v>53</v>
      </c>
      <c r="U119" s="22">
        <f t="shared" si="0"/>
        <v>63</v>
      </c>
      <c r="V119" s="22">
        <f t="shared" si="0"/>
        <v>63</v>
      </c>
      <c r="AX119" s="17">
        <f>COUNTIF(AX$2:AX$117,1)</f>
        <v>6</v>
      </c>
      <c r="AY119" s="17">
        <f t="shared" ref="AY119:BE119" si="1">COUNTIF(AY$2:AY$117,1)</f>
        <v>13</v>
      </c>
      <c r="AZ119" s="17">
        <f t="shared" si="1"/>
        <v>11</v>
      </c>
      <c r="BA119" s="17">
        <f t="shared" si="1"/>
        <v>16</v>
      </c>
      <c r="BB119" s="17">
        <f t="shared" si="1"/>
        <v>19</v>
      </c>
      <c r="BC119" s="17">
        <f t="shared" si="1"/>
        <v>7</v>
      </c>
      <c r="BD119" s="17">
        <f t="shared" si="1"/>
        <v>15</v>
      </c>
      <c r="BE119" s="17">
        <f t="shared" si="1"/>
        <v>29</v>
      </c>
    </row>
    <row r="120" spans="2:64" x14ac:dyDescent="0.35">
      <c r="G120" s="24">
        <f>AVERAGE(G2:G117)</f>
        <v>2.3181818181818183</v>
      </c>
      <c r="H120" s="25">
        <f t="shared" ref="H120:V120" si="2">AVERAGE(H2:H117)</f>
        <v>1.8</v>
      </c>
      <c r="I120" s="26">
        <f t="shared" si="2"/>
        <v>4.6901408450704229</v>
      </c>
      <c r="J120" s="27">
        <f t="shared" si="2"/>
        <v>4.394366197183099</v>
      </c>
      <c r="K120" s="28">
        <f t="shared" si="2"/>
        <v>2.1551724137931036</v>
      </c>
      <c r="L120" s="25">
        <f t="shared" si="2"/>
        <v>2.0344827586206895</v>
      </c>
      <c r="M120" s="29">
        <f t="shared" si="2"/>
        <v>5.1206896551724137</v>
      </c>
      <c r="N120" s="27">
        <f t="shared" si="2"/>
        <v>5.0172413793103452</v>
      </c>
      <c r="O120" s="30">
        <f t="shared" si="2"/>
        <v>3.3114754098360657</v>
      </c>
      <c r="P120" s="25">
        <f t="shared" si="2"/>
        <v>3.360655737704918</v>
      </c>
      <c r="Q120" s="31">
        <f t="shared" si="2"/>
        <v>3.4909090909090907</v>
      </c>
      <c r="R120" s="27">
        <f t="shared" si="2"/>
        <v>3.4</v>
      </c>
      <c r="S120" s="32">
        <f t="shared" si="2"/>
        <v>3.5094339622641511</v>
      </c>
      <c r="T120" s="25">
        <f t="shared" si="2"/>
        <v>3.6603773584905661</v>
      </c>
      <c r="U120" s="33">
        <f t="shared" si="2"/>
        <v>3.9365079365079363</v>
      </c>
      <c r="V120" s="27">
        <f t="shared" si="2"/>
        <v>3.9841269841269842</v>
      </c>
      <c r="AX120" s="16">
        <f>COUNTIF(AX$2:AX$117,0)</f>
        <v>39</v>
      </c>
      <c r="AY120" s="16">
        <f t="shared" ref="AY120:BE120" si="3">COUNTIF(AY$2:AY$117,0)</f>
        <v>45</v>
      </c>
      <c r="AZ120" s="16">
        <f t="shared" si="3"/>
        <v>50</v>
      </c>
      <c r="BA120" s="16">
        <f t="shared" si="3"/>
        <v>37</v>
      </c>
      <c r="BB120" s="16">
        <f t="shared" si="3"/>
        <v>52</v>
      </c>
      <c r="BC120" s="16">
        <f t="shared" si="3"/>
        <v>51</v>
      </c>
      <c r="BD120" s="16">
        <f t="shared" si="3"/>
        <v>40</v>
      </c>
      <c r="BE120" s="16">
        <f t="shared" si="3"/>
        <v>34</v>
      </c>
    </row>
    <row r="121" spans="2:64" x14ac:dyDescent="0.35">
      <c r="AX121" s="22">
        <f>COUNT(AX$2:AX$117)</f>
        <v>45</v>
      </c>
      <c r="AY121" s="22">
        <f t="shared" ref="AY121:BE121" si="4">COUNT(AY$2:AY$117)</f>
        <v>58</v>
      </c>
      <c r="AZ121" s="22">
        <f t="shared" si="4"/>
        <v>61</v>
      </c>
      <c r="BA121" s="22">
        <f t="shared" si="4"/>
        <v>53</v>
      </c>
      <c r="BB121" s="22">
        <f t="shared" si="4"/>
        <v>71</v>
      </c>
      <c r="BC121" s="22">
        <f t="shared" si="4"/>
        <v>58</v>
      </c>
      <c r="BD121" s="22">
        <f t="shared" si="4"/>
        <v>55</v>
      </c>
      <c r="BE121" s="22">
        <f t="shared" si="4"/>
        <v>63</v>
      </c>
    </row>
    <row r="123" spans="2:64" x14ac:dyDescent="0.35">
      <c r="AX123" s="15">
        <f>AX119/AX121</f>
        <v>0.13333333333333333</v>
      </c>
      <c r="AY123" s="15">
        <f t="shared" ref="AY123:BE123" si="5">AY119/AY121</f>
        <v>0.22413793103448276</v>
      </c>
      <c r="AZ123" s="15">
        <f t="shared" si="5"/>
        <v>0.18032786885245902</v>
      </c>
      <c r="BA123" s="15">
        <f t="shared" si="5"/>
        <v>0.30188679245283018</v>
      </c>
      <c r="BB123" s="15">
        <f t="shared" si="5"/>
        <v>0.26760563380281688</v>
      </c>
      <c r="BC123" s="15">
        <f t="shared" si="5"/>
        <v>0.1206896551724138</v>
      </c>
      <c r="BD123" s="15">
        <f t="shared" si="5"/>
        <v>0.27272727272727271</v>
      </c>
      <c r="BE123" s="15">
        <f t="shared" si="5"/>
        <v>0.46031746031746029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BM71"/>
  <sheetViews>
    <sheetView topLeftCell="D1" workbookViewId="0">
      <pane ySplit="1" topLeftCell="A53" activePane="bottomLeft" state="frozen"/>
      <selection activeCell="B1" sqref="B1"/>
      <selection pane="bottomLeft" activeCell="O56" sqref="O56"/>
    </sheetView>
  </sheetViews>
  <sheetFormatPr baseColWidth="10" defaultRowHeight="14.5" x14ac:dyDescent="0.35"/>
  <cols>
    <col min="1" max="1" width="21.906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76.1796875" bestFit="1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3.1796875" bestFit="1" customWidth="1"/>
    <col min="50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22.81640625" bestFit="1" customWidth="1"/>
    <col min="65" max="65" width="255.632812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279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B2">
        <v>100</v>
      </c>
      <c r="C2">
        <v>358</v>
      </c>
      <c r="D2">
        <v>1</v>
      </c>
      <c r="F2">
        <v>1</v>
      </c>
      <c r="G2">
        <v>2</v>
      </c>
      <c r="H2">
        <v>1</v>
      </c>
      <c r="M2">
        <v>6</v>
      </c>
      <c r="N2">
        <v>6</v>
      </c>
      <c r="O2">
        <v>2</v>
      </c>
      <c r="P2">
        <v>1</v>
      </c>
      <c r="U2">
        <v>5</v>
      </c>
      <c r="V2">
        <v>6</v>
      </c>
      <c r="X2">
        <v>1</v>
      </c>
      <c r="Y2">
        <v>2</v>
      </c>
      <c r="Z2">
        <v>2</v>
      </c>
      <c r="AA2">
        <v>3</v>
      </c>
      <c r="AB2">
        <v>8</v>
      </c>
      <c r="AC2">
        <v>1</v>
      </c>
      <c r="AD2">
        <v>2</v>
      </c>
      <c r="AE2">
        <v>2</v>
      </c>
      <c r="AF2" t="s">
        <v>58</v>
      </c>
      <c r="AG2">
        <v>1</v>
      </c>
      <c r="AH2">
        <v>4</v>
      </c>
      <c r="AI2">
        <v>1</v>
      </c>
      <c r="AK2">
        <v>3</v>
      </c>
      <c r="AL2">
        <v>4</v>
      </c>
      <c r="AM2">
        <v>3</v>
      </c>
      <c r="AN2">
        <v>4</v>
      </c>
      <c r="AO2">
        <v>14</v>
      </c>
      <c r="AP2">
        <v>1</v>
      </c>
      <c r="AQ2">
        <v>7</v>
      </c>
      <c r="AR2">
        <v>6</v>
      </c>
      <c r="AS2">
        <v>6</v>
      </c>
      <c r="AT2">
        <v>6</v>
      </c>
      <c r="AU2">
        <v>19</v>
      </c>
      <c r="AV2">
        <v>0</v>
      </c>
      <c r="AW2" t="s">
        <v>105</v>
      </c>
      <c r="AX2" s="5">
        <v>0</v>
      </c>
      <c r="AY2" s="5"/>
      <c r="AZ2" s="5">
        <v>0</v>
      </c>
      <c r="BA2" s="5"/>
      <c r="BB2" s="4"/>
      <c r="BC2" s="4">
        <v>0</v>
      </c>
      <c r="BD2" s="4"/>
      <c r="BE2" s="4">
        <v>1</v>
      </c>
      <c r="BF2" s="9">
        <v>4</v>
      </c>
      <c r="BJ2" t="s">
        <v>277</v>
      </c>
      <c r="BK2">
        <v>24</v>
      </c>
      <c r="BL2" t="s">
        <v>210</v>
      </c>
      <c r="BM2" t="s">
        <v>240</v>
      </c>
    </row>
    <row r="3" spans="1:65" x14ac:dyDescent="0.35">
      <c r="A3" t="s">
        <v>54</v>
      </c>
      <c r="B3">
        <v>100</v>
      </c>
      <c r="C3">
        <v>273</v>
      </c>
      <c r="D3">
        <v>1</v>
      </c>
      <c r="F3">
        <v>1</v>
      </c>
      <c r="I3">
        <v>6</v>
      </c>
      <c r="J3">
        <v>3</v>
      </c>
      <c r="M3">
        <v>7</v>
      </c>
      <c r="N3">
        <v>6</v>
      </c>
      <c r="O3">
        <v>3</v>
      </c>
      <c r="P3">
        <v>2</v>
      </c>
      <c r="U3">
        <v>3</v>
      </c>
      <c r="V3">
        <v>2</v>
      </c>
      <c r="X3">
        <v>1</v>
      </c>
      <c r="Y3">
        <v>2</v>
      </c>
      <c r="Z3">
        <v>1</v>
      </c>
      <c r="AA3">
        <v>1</v>
      </c>
      <c r="AB3">
        <v>5</v>
      </c>
      <c r="AC3">
        <v>1</v>
      </c>
      <c r="AD3">
        <v>5</v>
      </c>
      <c r="AE3">
        <v>3</v>
      </c>
      <c r="AF3">
        <v>2000</v>
      </c>
      <c r="AG3">
        <v>1</v>
      </c>
      <c r="AH3">
        <v>8</v>
      </c>
      <c r="AI3">
        <v>0</v>
      </c>
      <c r="AK3">
        <v>2</v>
      </c>
      <c r="AL3">
        <v>2</v>
      </c>
      <c r="AM3">
        <v>2</v>
      </c>
      <c r="AN3">
        <v>2</v>
      </c>
      <c r="AO3">
        <v>8</v>
      </c>
      <c r="AP3">
        <v>1</v>
      </c>
      <c r="AQ3">
        <v>7</v>
      </c>
      <c r="AR3">
        <v>6</v>
      </c>
      <c r="AS3">
        <v>6</v>
      </c>
      <c r="AT3">
        <v>5</v>
      </c>
      <c r="AU3">
        <v>18</v>
      </c>
      <c r="AV3">
        <v>0</v>
      </c>
      <c r="AX3" s="5"/>
      <c r="AY3" s="5"/>
      <c r="AZ3" s="5">
        <v>0</v>
      </c>
      <c r="BA3" s="5"/>
      <c r="BB3" s="4">
        <v>0</v>
      </c>
      <c r="BC3" s="4">
        <v>0</v>
      </c>
      <c r="BD3" s="4"/>
      <c r="BE3" s="4">
        <v>0</v>
      </c>
      <c r="BF3" s="9">
        <v>4</v>
      </c>
      <c r="BJ3" t="s">
        <v>276</v>
      </c>
      <c r="BK3">
        <v>21</v>
      </c>
      <c r="BL3" t="s">
        <v>213</v>
      </c>
    </row>
    <row r="4" spans="1:65" x14ac:dyDescent="0.35">
      <c r="A4" t="s">
        <v>55</v>
      </c>
      <c r="B4">
        <v>100</v>
      </c>
      <c r="C4">
        <v>319</v>
      </c>
      <c r="D4">
        <v>1</v>
      </c>
      <c r="F4">
        <v>1</v>
      </c>
      <c r="G4">
        <v>1</v>
      </c>
      <c r="H4">
        <v>1</v>
      </c>
      <c r="K4">
        <v>1</v>
      </c>
      <c r="L4">
        <v>1</v>
      </c>
      <c r="Q4">
        <v>3</v>
      </c>
      <c r="R4">
        <v>2</v>
      </c>
      <c r="U4">
        <v>5</v>
      </c>
      <c r="V4">
        <v>2</v>
      </c>
      <c r="X4">
        <v>1</v>
      </c>
      <c r="Y4">
        <v>1</v>
      </c>
      <c r="Z4">
        <v>2</v>
      </c>
      <c r="AA4">
        <v>1</v>
      </c>
      <c r="AB4">
        <v>5</v>
      </c>
      <c r="AC4">
        <v>1</v>
      </c>
      <c r="AD4">
        <v>3</v>
      </c>
      <c r="AE4">
        <v>3</v>
      </c>
      <c r="AF4">
        <v>2000</v>
      </c>
      <c r="AG4">
        <v>1</v>
      </c>
      <c r="AH4">
        <v>6</v>
      </c>
      <c r="AI4">
        <v>1</v>
      </c>
      <c r="AK4">
        <v>2</v>
      </c>
      <c r="AL4">
        <v>1</v>
      </c>
      <c r="AM4">
        <v>2</v>
      </c>
      <c r="AN4">
        <v>1</v>
      </c>
      <c r="AO4">
        <v>6</v>
      </c>
      <c r="AP4">
        <v>1</v>
      </c>
      <c r="AQ4">
        <v>7</v>
      </c>
      <c r="AR4">
        <v>6</v>
      </c>
      <c r="AS4">
        <v>7</v>
      </c>
      <c r="AT4">
        <v>3</v>
      </c>
      <c r="AU4">
        <v>17</v>
      </c>
      <c r="AV4">
        <v>0</v>
      </c>
      <c r="AW4" t="s">
        <v>107</v>
      </c>
      <c r="AX4" s="5">
        <v>0</v>
      </c>
      <c r="AY4" s="5">
        <v>1</v>
      </c>
      <c r="AZ4" s="5"/>
      <c r="BA4" s="5"/>
      <c r="BB4" s="4"/>
      <c r="BC4" s="4"/>
      <c r="BD4" s="4">
        <v>0</v>
      </c>
      <c r="BE4" s="4">
        <v>1</v>
      </c>
      <c r="BF4" s="9">
        <v>4</v>
      </c>
      <c r="BJ4" t="s">
        <v>277</v>
      </c>
      <c r="BK4">
        <v>23</v>
      </c>
      <c r="BL4" t="s">
        <v>209</v>
      </c>
    </row>
    <row r="5" spans="1:65" x14ac:dyDescent="0.35">
      <c r="A5" t="s">
        <v>57</v>
      </c>
      <c r="B5">
        <v>100</v>
      </c>
      <c r="C5">
        <v>453</v>
      </c>
      <c r="D5">
        <v>1</v>
      </c>
      <c r="F5">
        <v>1</v>
      </c>
      <c r="G5">
        <v>5</v>
      </c>
      <c r="H5">
        <v>3</v>
      </c>
      <c r="K5">
        <v>3</v>
      </c>
      <c r="L5">
        <v>3</v>
      </c>
      <c r="O5">
        <v>6</v>
      </c>
      <c r="P5">
        <v>6</v>
      </c>
      <c r="S5">
        <v>6</v>
      </c>
      <c r="T5">
        <v>5</v>
      </c>
      <c r="X5">
        <v>6</v>
      </c>
      <c r="Y5">
        <v>5</v>
      </c>
      <c r="Z5">
        <v>4</v>
      </c>
      <c r="AA5">
        <v>5</v>
      </c>
      <c r="AB5">
        <v>20</v>
      </c>
      <c r="AC5">
        <v>0</v>
      </c>
      <c r="AD5">
        <v>5</v>
      </c>
      <c r="AE5">
        <v>4</v>
      </c>
      <c r="AF5">
        <v>4000</v>
      </c>
      <c r="AG5" s="8">
        <v>0</v>
      </c>
      <c r="AH5">
        <v>9</v>
      </c>
      <c r="AI5">
        <v>0</v>
      </c>
      <c r="AK5">
        <v>2</v>
      </c>
      <c r="AL5">
        <v>3</v>
      </c>
      <c r="AM5">
        <v>3</v>
      </c>
      <c r="AN5">
        <v>3</v>
      </c>
      <c r="AO5">
        <v>11</v>
      </c>
      <c r="AP5">
        <v>1</v>
      </c>
      <c r="AQ5">
        <v>4</v>
      </c>
      <c r="AR5">
        <v>5</v>
      </c>
      <c r="AS5">
        <v>6</v>
      </c>
      <c r="AT5">
        <v>4</v>
      </c>
      <c r="AU5">
        <v>19</v>
      </c>
      <c r="AV5">
        <v>0</v>
      </c>
      <c r="AX5" s="5">
        <v>0</v>
      </c>
      <c r="AY5" s="5">
        <v>0</v>
      </c>
      <c r="AZ5" s="5">
        <v>0</v>
      </c>
      <c r="BA5" s="5">
        <v>0</v>
      </c>
      <c r="BB5" s="4"/>
      <c r="BC5" s="4"/>
      <c r="BD5" s="4"/>
      <c r="BE5" s="4"/>
      <c r="BF5" s="9">
        <v>4</v>
      </c>
      <c r="BJ5" t="s">
        <v>276</v>
      </c>
      <c r="BK5">
        <v>21</v>
      </c>
      <c r="BL5" t="s">
        <v>215</v>
      </c>
      <c r="BM5" t="s">
        <v>240</v>
      </c>
    </row>
    <row r="6" spans="1:65" x14ac:dyDescent="0.35">
      <c r="B6">
        <v>100</v>
      </c>
      <c r="C6">
        <v>680</v>
      </c>
      <c r="D6">
        <v>1</v>
      </c>
      <c r="F6">
        <v>1</v>
      </c>
      <c r="I6">
        <v>5</v>
      </c>
      <c r="J6">
        <v>3</v>
      </c>
      <c r="M6">
        <v>5</v>
      </c>
      <c r="N6">
        <v>3</v>
      </c>
      <c r="O6">
        <v>3</v>
      </c>
      <c r="P6">
        <v>1</v>
      </c>
      <c r="S6">
        <v>3</v>
      </c>
      <c r="T6">
        <v>1</v>
      </c>
      <c r="X6">
        <v>2</v>
      </c>
      <c r="Y6">
        <v>5</v>
      </c>
      <c r="Z6">
        <v>2</v>
      </c>
      <c r="AA6">
        <v>2</v>
      </c>
      <c r="AB6">
        <v>11</v>
      </c>
      <c r="AC6">
        <v>1</v>
      </c>
      <c r="AD6">
        <v>1</v>
      </c>
      <c r="AE6">
        <v>3</v>
      </c>
      <c r="AF6" t="s">
        <v>60</v>
      </c>
      <c r="AG6" s="9">
        <v>1</v>
      </c>
      <c r="AH6">
        <v>4</v>
      </c>
      <c r="AI6">
        <v>1</v>
      </c>
      <c r="AK6">
        <v>2</v>
      </c>
      <c r="AL6">
        <v>2</v>
      </c>
      <c r="AM6">
        <v>1</v>
      </c>
      <c r="AN6">
        <v>1</v>
      </c>
      <c r="AO6">
        <v>6</v>
      </c>
      <c r="AP6">
        <v>1</v>
      </c>
      <c r="AQ6">
        <v>7</v>
      </c>
      <c r="AR6">
        <v>7</v>
      </c>
      <c r="AS6">
        <v>5</v>
      </c>
      <c r="AT6">
        <v>3</v>
      </c>
      <c r="AU6">
        <v>16</v>
      </c>
      <c r="AV6">
        <v>0</v>
      </c>
      <c r="AW6" t="s">
        <v>109</v>
      </c>
      <c r="AX6" s="5"/>
      <c r="AY6" s="5"/>
      <c r="AZ6" s="5">
        <v>1</v>
      </c>
      <c r="BA6" s="5">
        <v>0</v>
      </c>
      <c r="BB6" s="4">
        <v>0</v>
      </c>
      <c r="BC6" s="4">
        <v>0</v>
      </c>
      <c r="BD6" s="4"/>
      <c r="BE6" s="4"/>
      <c r="BF6" s="9">
        <v>4</v>
      </c>
      <c r="BJ6" t="s">
        <v>277</v>
      </c>
      <c r="BK6">
        <v>23</v>
      </c>
      <c r="BL6" t="s">
        <v>209</v>
      </c>
    </row>
    <row r="7" spans="1:65" x14ac:dyDescent="0.35">
      <c r="B7">
        <v>100</v>
      </c>
      <c r="C7">
        <v>213</v>
      </c>
      <c r="D7">
        <v>1</v>
      </c>
      <c r="F7">
        <v>1</v>
      </c>
      <c r="G7">
        <v>3</v>
      </c>
      <c r="H7">
        <v>1</v>
      </c>
      <c r="M7">
        <v>3</v>
      </c>
      <c r="N7">
        <v>2</v>
      </c>
      <c r="Q7">
        <v>2</v>
      </c>
      <c r="R7">
        <v>3</v>
      </c>
      <c r="S7">
        <v>2</v>
      </c>
      <c r="T7">
        <v>4</v>
      </c>
      <c r="X7">
        <v>3</v>
      </c>
      <c r="Y7">
        <v>3</v>
      </c>
      <c r="Z7">
        <v>2</v>
      </c>
      <c r="AA7">
        <v>3</v>
      </c>
      <c r="AB7">
        <v>11</v>
      </c>
      <c r="AC7">
        <v>1</v>
      </c>
      <c r="AD7">
        <v>2</v>
      </c>
      <c r="AE7">
        <v>2</v>
      </c>
      <c r="AF7">
        <v>2000</v>
      </c>
      <c r="AG7" s="9">
        <v>1</v>
      </c>
      <c r="AH7">
        <v>4</v>
      </c>
      <c r="AI7">
        <v>1</v>
      </c>
      <c r="AK7">
        <v>6</v>
      </c>
      <c r="AL7">
        <v>6</v>
      </c>
      <c r="AM7">
        <v>6</v>
      </c>
      <c r="AN7">
        <v>5</v>
      </c>
      <c r="AO7">
        <v>23</v>
      </c>
      <c r="AP7">
        <v>0</v>
      </c>
      <c r="AQ7">
        <v>6</v>
      </c>
      <c r="AR7">
        <v>6</v>
      </c>
      <c r="AS7">
        <v>6</v>
      </c>
      <c r="AT7">
        <v>5</v>
      </c>
      <c r="AU7">
        <v>19</v>
      </c>
      <c r="AV7">
        <v>0</v>
      </c>
      <c r="AW7" t="s">
        <v>110</v>
      </c>
      <c r="AX7" s="5">
        <v>0</v>
      </c>
      <c r="AY7" s="5"/>
      <c r="AZ7" s="5"/>
      <c r="BA7" s="5">
        <v>0</v>
      </c>
      <c r="BB7" s="4"/>
      <c r="BC7" s="4">
        <v>0</v>
      </c>
      <c r="BD7" s="4">
        <v>0</v>
      </c>
      <c r="BE7" s="4"/>
      <c r="BF7" s="9">
        <v>4</v>
      </c>
      <c r="BJ7" t="s">
        <v>276</v>
      </c>
      <c r="BK7">
        <v>21</v>
      </c>
      <c r="BL7" t="s">
        <v>210</v>
      </c>
    </row>
    <row r="8" spans="1:65" x14ac:dyDescent="0.35">
      <c r="B8">
        <v>100</v>
      </c>
      <c r="C8">
        <v>1258</v>
      </c>
      <c r="D8">
        <v>1</v>
      </c>
      <c r="F8">
        <v>1</v>
      </c>
      <c r="G8">
        <v>2</v>
      </c>
      <c r="H8">
        <v>1</v>
      </c>
      <c r="M8">
        <v>6</v>
      </c>
      <c r="N8">
        <v>4</v>
      </c>
      <c r="Q8">
        <v>2</v>
      </c>
      <c r="R8">
        <v>1</v>
      </c>
      <c r="U8">
        <v>2</v>
      </c>
      <c r="V8">
        <v>1</v>
      </c>
      <c r="X8">
        <v>3</v>
      </c>
      <c r="Y8">
        <v>2</v>
      </c>
      <c r="Z8">
        <v>4</v>
      </c>
      <c r="AA8">
        <v>1</v>
      </c>
      <c r="AB8">
        <v>10</v>
      </c>
      <c r="AC8">
        <v>1</v>
      </c>
      <c r="AD8">
        <v>6</v>
      </c>
      <c r="AE8">
        <v>2</v>
      </c>
      <c r="AF8" t="s">
        <v>63</v>
      </c>
      <c r="AG8" s="9">
        <v>1</v>
      </c>
      <c r="AH8">
        <v>8</v>
      </c>
      <c r="AI8">
        <v>0</v>
      </c>
      <c r="AK8">
        <v>2</v>
      </c>
      <c r="AL8">
        <v>1</v>
      </c>
      <c r="AM8">
        <v>2</v>
      </c>
      <c r="AN8">
        <v>3</v>
      </c>
      <c r="AO8">
        <v>8</v>
      </c>
      <c r="AP8">
        <v>1</v>
      </c>
      <c r="AQ8">
        <v>5</v>
      </c>
      <c r="AR8">
        <v>7</v>
      </c>
      <c r="AS8">
        <v>5</v>
      </c>
      <c r="AT8">
        <v>3</v>
      </c>
      <c r="AU8">
        <v>18</v>
      </c>
      <c r="AV8">
        <v>0</v>
      </c>
      <c r="AW8" t="s">
        <v>114</v>
      </c>
      <c r="AX8" s="5">
        <v>0</v>
      </c>
      <c r="AY8" s="5"/>
      <c r="AZ8" s="5"/>
      <c r="BA8" s="5"/>
      <c r="BB8" s="4"/>
      <c r="BC8" s="4">
        <v>0</v>
      </c>
      <c r="BD8" s="4">
        <v>0</v>
      </c>
      <c r="BE8" s="4">
        <v>0</v>
      </c>
      <c r="BF8" s="9">
        <v>4</v>
      </c>
      <c r="BJ8" t="s">
        <v>277</v>
      </c>
      <c r="BK8">
        <v>22</v>
      </c>
      <c r="BL8" t="s">
        <v>209</v>
      </c>
    </row>
    <row r="9" spans="1:65" x14ac:dyDescent="0.35">
      <c r="B9">
        <v>100</v>
      </c>
      <c r="C9">
        <v>400</v>
      </c>
      <c r="D9">
        <v>1</v>
      </c>
      <c r="F9">
        <v>1</v>
      </c>
      <c r="G9">
        <v>3</v>
      </c>
      <c r="H9">
        <v>2</v>
      </c>
      <c r="K9">
        <v>2</v>
      </c>
      <c r="L9">
        <v>2</v>
      </c>
      <c r="Q9">
        <v>4</v>
      </c>
      <c r="R9">
        <v>4</v>
      </c>
      <c r="U9">
        <v>3</v>
      </c>
      <c r="V9">
        <v>2</v>
      </c>
      <c r="X9">
        <v>6</v>
      </c>
      <c r="Y9">
        <v>5</v>
      </c>
      <c r="Z9">
        <v>4</v>
      </c>
      <c r="AA9">
        <v>4</v>
      </c>
      <c r="AB9">
        <v>19</v>
      </c>
      <c r="AC9">
        <v>0</v>
      </c>
      <c r="AD9">
        <v>4</v>
      </c>
      <c r="AE9">
        <v>3</v>
      </c>
      <c r="AF9">
        <v>2000</v>
      </c>
      <c r="AG9" s="9">
        <v>1</v>
      </c>
      <c r="AH9">
        <v>7</v>
      </c>
      <c r="AI9">
        <v>1</v>
      </c>
      <c r="AK9">
        <v>3</v>
      </c>
      <c r="AL9">
        <v>3</v>
      </c>
      <c r="AM9">
        <v>4</v>
      </c>
      <c r="AN9">
        <v>3</v>
      </c>
      <c r="AO9">
        <v>13</v>
      </c>
      <c r="AP9">
        <v>1</v>
      </c>
      <c r="AQ9">
        <v>6</v>
      </c>
      <c r="AR9">
        <v>6</v>
      </c>
      <c r="AS9">
        <v>6</v>
      </c>
      <c r="AT9">
        <v>3</v>
      </c>
      <c r="AU9">
        <v>17</v>
      </c>
      <c r="AV9">
        <v>0</v>
      </c>
      <c r="AW9" t="s">
        <v>115</v>
      </c>
      <c r="AX9" s="5">
        <v>0</v>
      </c>
      <c r="AY9" s="5">
        <v>0</v>
      </c>
      <c r="AZ9" s="5"/>
      <c r="BA9" s="5"/>
      <c r="BB9" s="4"/>
      <c r="BC9" s="4"/>
      <c r="BD9" s="4">
        <v>0</v>
      </c>
      <c r="BE9" s="4">
        <v>0</v>
      </c>
      <c r="BF9" s="9">
        <v>4</v>
      </c>
      <c r="BJ9" t="s">
        <v>276</v>
      </c>
      <c r="BK9">
        <v>23</v>
      </c>
      <c r="BL9" t="s">
        <v>212</v>
      </c>
    </row>
    <row r="10" spans="1:65" x14ac:dyDescent="0.35">
      <c r="B10">
        <v>100</v>
      </c>
      <c r="C10">
        <v>5828</v>
      </c>
      <c r="D10">
        <v>1</v>
      </c>
      <c r="F10">
        <v>1</v>
      </c>
      <c r="G10">
        <v>2</v>
      </c>
      <c r="H10">
        <v>1</v>
      </c>
      <c r="M10">
        <v>5</v>
      </c>
      <c r="N10">
        <v>5</v>
      </c>
      <c r="Q10">
        <v>4</v>
      </c>
      <c r="R10">
        <v>3</v>
      </c>
      <c r="S10">
        <v>6</v>
      </c>
      <c r="T10">
        <v>6</v>
      </c>
      <c r="X10">
        <v>3</v>
      </c>
      <c r="Y10">
        <v>4</v>
      </c>
      <c r="Z10">
        <v>3</v>
      </c>
      <c r="AA10">
        <v>5</v>
      </c>
      <c r="AB10">
        <v>15</v>
      </c>
      <c r="AC10">
        <v>1</v>
      </c>
      <c r="AD10">
        <v>5</v>
      </c>
      <c r="AE10">
        <v>4</v>
      </c>
      <c r="AF10">
        <v>2000</v>
      </c>
      <c r="AG10" s="9">
        <v>1</v>
      </c>
      <c r="AH10">
        <v>9</v>
      </c>
      <c r="AI10">
        <v>0</v>
      </c>
      <c r="AK10">
        <v>4</v>
      </c>
      <c r="AL10">
        <v>3</v>
      </c>
      <c r="AM10">
        <v>3</v>
      </c>
      <c r="AN10">
        <v>3</v>
      </c>
      <c r="AO10">
        <v>13</v>
      </c>
      <c r="AP10">
        <v>1</v>
      </c>
      <c r="AQ10">
        <v>5</v>
      </c>
      <c r="AR10">
        <v>6</v>
      </c>
      <c r="AS10">
        <v>5</v>
      </c>
      <c r="AT10">
        <v>3</v>
      </c>
      <c r="AU10">
        <v>17</v>
      </c>
      <c r="AV10">
        <v>0</v>
      </c>
      <c r="AW10" t="s">
        <v>116</v>
      </c>
      <c r="AX10" s="5">
        <v>0</v>
      </c>
      <c r="AY10" s="5"/>
      <c r="AZ10" s="5"/>
      <c r="BA10" s="5">
        <v>0</v>
      </c>
      <c r="BB10" s="4"/>
      <c r="BC10" s="4">
        <v>0</v>
      </c>
      <c r="BD10" s="4">
        <v>0</v>
      </c>
      <c r="BE10" s="4"/>
      <c r="BF10" s="9">
        <v>4</v>
      </c>
      <c r="BJ10" t="s">
        <v>276</v>
      </c>
      <c r="BK10">
        <v>25</v>
      </c>
      <c r="BL10" t="s">
        <v>209</v>
      </c>
      <c r="BM10" t="s">
        <v>243</v>
      </c>
    </row>
    <row r="11" spans="1:65" x14ac:dyDescent="0.35">
      <c r="B11">
        <v>100</v>
      </c>
      <c r="C11">
        <v>399</v>
      </c>
      <c r="D11">
        <v>1</v>
      </c>
      <c r="F11">
        <v>1</v>
      </c>
      <c r="G11">
        <v>6</v>
      </c>
      <c r="H11">
        <v>3</v>
      </c>
      <c r="K11">
        <v>3</v>
      </c>
      <c r="L11">
        <v>3</v>
      </c>
      <c r="O11">
        <v>6</v>
      </c>
      <c r="P11">
        <v>4</v>
      </c>
      <c r="U11">
        <v>2</v>
      </c>
      <c r="V11">
        <v>3</v>
      </c>
      <c r="X11">
        <v>2</v>
      </c>
      <c r="Y11">
        <v>2</v>
      </c>
      <c r="Z11">
        <v>4</v>
      </c>
      <c r="AA11">
        <v>2</v>
      </c>
      <c r="AB11">
        <v>10</v>
      </c>
      <c r="AC11">
        <v>1</v>
      </c>
      <c r="AD11">
        <v>1</v>
      </c>
      <c r="AE11">
        <v>3</v>
      </c>
      <c r="AF11">
        <v>2000</v>
      </c>
      <c r="AG11" s="9">
        <v>1</v>
      </c>
      <c r="AH11">
        <v>4</v>
      </c>
      <c r="AI11">
        <v>1</v>
      </c>
      <c r="AK11">
        <v>2</v>
      </c>
      <c r="AL11">
        <v>2</v>
      </c>
      <c r="AM11">
        <v>2</v>
      </c>
      <c r="AN11">
        <v>2</v>
      </c>
      <c r="AO11">
        <v>8</v>
      </c>
      <c r="AP11">
        <v>1</v>
      </c>
      <c r="AQ11">
        <v>4</v>
      </c>
      <c r="AR11">
        <v>6</v>
      </c>
      <c r="AS11">
        <v>3</v>
      </c>
      <c r="AT11">
        <v>4</v>
      </c>
      <c r="AU11">
        <v>17</v>
      </c>
      <c r="AV11">
        <v>0</v>
      </c>
      <c r="AW11" t="s">
        <v>117</v>
      </c>
      <c r="AX11" s="5">
        <v>0</v>
      </c>
      <c r="AY11" s="5">
        <v>0</v>
      </c>
      <c r="AZ11" s="5">
        <v>0</v>
      </c>
      <c r="BA11" s="5"/>
      <c r="BB11" s="4"/>
      <c r="BC11" s="4"/>
      <c r="BD11" s="4"/>
      <c r="BE11" s="4">
        <v>1</v>
      </c>
      <c r="BF11" s="9">
        <v>4</v>
      </c>
      <c r="BJ11" t="s">
        <v>277</v>
      </c>
      <c r="BK11">
        <v>21</v>
      </c>
      <c r="BL11" t="s">
        <v>209</v>
      </c>
    </row>
    <row r="12" spans="1:65" x14ac:dyDescent="0.35">
      <c r="B12">
        <v>100</v>
      </c>
      <c r="C12">
        <v>309</v>
      </c>
      <c r="D12">
        <v>1</v>
      </c>
      <c r="F12">
        <v>1</v>
      </c>
      <c r="I12">
        <v>5</v>
      </c>
      <c r="J12">
        <v>3</v>
      </c>
      <c r="K12">
        <v>2</v>
      </c>
      <c r="L12">
        <v>2</v>
      </c>
      <c r="Q12">
        <v>4</v>
      </c>
      <c r="R12">
        <v>5</v>
      </c>
      <c r="U12">
        <v>5</v>
      </c>
      <c r="V12">
        <v>5</v>
      </c>
      <c r="X12">
        <v>2</v>
      </c>
      <c r="Y12">
        <v>2</v>
      </c>
      <c r="Z12">
        <v>2</v>
      </c>
      <c r="AA12">
        <v>2</v>
      </c>
      <c r="AB12">
        <v>8</v>
      </c>
      <c r="AC12">
        <v>1</v>
      </c>
      <c r="AD12">
        <v>2</v>
      </c>
      <c r="AE12">
        <v>2</v>
      </c>
      <c r="AF12">
        <v>1900</v>
      </c>
      <c r="AG12" s="9">
        <v>1</v>
      </c>
      <c r="AH12">
        <v>4</v>
      </c>
      <c r="AI12">
        <v>1</v>
      </c>
      <c r="AK12">
        <v>3</v>
      </c>
      <c r="AL12">
        <v>3</v>
      </c>
      <c r="AM12">
        <v>3</v>
      </c>
      <c r="AN12">
        <v>4</v>
      </c>
      <c r="AO12">
        <v>13</v>
      </c>
      <c r="AP12">
        <v>1</v>
      </c>
      <c r="AQ12">
        <v>6</v>
      </c>
      <c r="AR12">
        <v>7</v>
      </c>
      <c r="AS12">
        <v>5</v>
      </c>
      <c r="AT12">
        <v>4</v>
      </c>
      <c r="AU12">
        <v>18</v>
      </c>
      <c r="AV12">
        <v>0</v>
      </c>
      <c r="AW12" t="s">
        <v>119</v>
      </c>
      <c r="AX12" s="5"/>
      <c r="AY12" s="5">
        <v>0</v>
      </c>
      <c r="AZ12" s="5"/>
      <c r="BA12" s="5"/>
      <c r="BB12" s="4">
        <v>0</v>
      </c>
      <c r="BC12" s="4"/>
      <c r="BD12" s="4">
        <v>0</v>
      </c>
      <c r="BE12" s="4">
        <v>0</v>
      </c>
      <c r="BF12" s="9">
        <v>4</v>
      </c>
      <c r="BJ12" t="s">
        <v>277</v>
      </c>
      <c r="BK12">
        <v>23</v>
      </c>
      <c r="BL12" t="s">
        <v>209</v>
      </c>
      <c r="BM12" t="s">
        <v>244</v>
      </c>
    </row>
    <row r="13" spans="1:65" x14ac:dyDescent="0.35">
      <c r="B13">
        <v>100</v>
      </c>
      <c r="C13">
        <v>584</v>
      </c>
      <c r="D13">
        <v>1</v>
      </c>
      <c r="F13">
        <v>1</v>
      </c>
      <c r="I13">
        <v>6</v>
      </c>
      <c r="J13">
        <v>3</v>
      </c>
      <c r="M13">
        <v>5</v>
      </c>
      <c r="N13">
        <v>3</v>
      </c>
      <c r="Q13">
        <v>3</v>
      </c>
      <c r="R13">
        <v>3</v>
      </c>
      <c r="S13">
        <v>2</v>
      </c>
      <c r="T13">
        <v>2</v>
      </c>
      <c r="X13">
        <v>2</v>
      </c>
      <c r="Y13">
        <v>2</v>
      </c>
      <c r="Z13">
        <v>2</v>
      </c>
      <c r="AA13">
        <v>3</v>
      </c>
      <c r="AB13">
        <v>9</v>
      </c>
      <c r="AC13">
        <v>1</v>
      </c>
      <c r="AD13">
        <v>2</v>
      </c>
      <c r="AE13">
        <v>2</v>
      </c>
      <c r="AF13">
        <v>1900</v>
      </c>
      <c r="AG13" s="9">
        <v>1</v>
      </c>
      <c r="AH13">
        <v>4</v>
      </c>
      <c r="AI13">
        <v>1</v>
      </c>
      <c r="AK13">
        <v>2</v>
      </c>
      <c r="AL13">
        <v>2</v>
      </c>
      <c r="AM13">
        <v>2</v>
      </c>
      <c r="AN13">
        <v>2</v>
      </c>
      <c r="AO13">
        <v>8</v>
      </c>
      <c r="AP13">
        <v>1</v>
      </c>
      <c r="AQ13">
        <v>3</v>
      </c>
      <c r="AR13">
        <v>5</v>
      </c>
      <c r="AS13">
        <v>1</v>
      </c>
      <c r="AT13">
        <v>5</v>
      </c>
      <c r="AU13">
        <v>16</v>
      </c>
      <c r="AV13">
        <v>0</v>
      </c>
      <c r="AW13" t="s">
        <v>122</v>
      </c>
      <c r="AX13" s="5"/>
      <c r="AY13" s="5"/>
      <c r="AZ13" s="5"/>
      <c r="BA13" s="5">
        <v>0</v>
      </c>
      <c r="BB13" s="4">
        <v>0</v>
      </c>
      <c r="BC13" s="4">
        <v>0</v>
      </c>
      <c r="BD13" s="4">
        <v>0</v>
      </c>
      <c r="BE13" s="4"/>
      <c r="BF13" s="9">
        <v>4</v>
      </c>
      <c r="BJ13" t="s">
        <v>277</v>
      </c>
      <c r="BK13">
        <v>24</v>
      </c>
      <c r="BL13" t="s">
        <v>209</v>
      </c>
    </row>
    <row r="14" spans="1:65" x14ac:dyDescent="0.35">
      <c r="B14">
        <v>100</v>
      </c>
      <c r="C14">
        <v>784</v>
      </c>
      <c r="D14">
        <v>1</v>
      </c>
      <c r="F14">
        <v>1</v>
      </c>
      <c r="I14">
        <v>3</v>
      </c>
      <c r="J14">
        <v>5</v>
      </c>
      <c r="M14">
        <v>2</v>
      </c>
      <c r="N14">
        <v>3</v>
      </c>
      <c r="O14">
        <v>4</v>
      </c>
      <c r="P14">
        <v>6</v>
      </c>
      <c r="U14">
        <v>7</v>
      </c>
      <c r="V14">
        <v>7</v>
      </c>
      <c r="X14">
        <v>2</v>
      </c>
      <c r="Y14">
        <v>1</v>
      </c>
      <c r="Z14">
        <v>3</v>
      </c>
      <c r="AA14">
        <v>2</v>
      </c>
      <c r="AB14">
        <v>8</v>
      </c>
      <c r="AC14">
        <v>1</v>
      </c>
      <c r="AD14">
        <v>2</v>
      </c>
      <c r="AE14">
        <v>2</v>
      </c>
      <c r="AF14">
        <v>2500</v>
      </c>
      <c r="AG14">
        <v>1</v>
      </c>
      <c r="AH14">
        <v>4</v>
      </c>
      <c r="AI14">
        <v>1</v>
      </c>
      <c r="AK14">
        <v>2</v>
      </c>
      <c r="AL14">
        <v>2</v>
      </c>
      <c r="AM14">
        <v>4</v>
      </c>
      <c r="AN14">
        <v>3</v>
      </c>
      <c r="AO14">
        <v>11</v>
      </c>
      <c r="AP14">
        <v>1</v>
      </c>
      <c r="AQ14">
        <v>5</v>
      </c>
      <c r="AR14">
        <v>5</v>
      </c>
      <c r="AS14">
        <v>7</v>
      </c>
      <c r="AT14">
        <v>3</v>
      </c>
      <c r="AU14">
        <v>18</v>
      </c>
      <c r="AV14">
        <v>0</v>
      </c>
      <c r="AW14" t="s">
        <v>117</v>
      </c>
      <c r="AX14" s="5"/>
      <c r="AY14" s="5"/>
      <c r="AZ14" s="5">
        <v>0</v>
      </c>
      <c r="BA14" s="5"/>
      <c r="BB14" s="4">
        <v>0</v>
      </c>
      <c r="BC14" s="4">
        <v>0</v>
      </c>
      <c r="BD14" s="4"/>
      <c r="BE14" s="4">
        <v>1</v>
      </c>
      <c r="BF14" s="9">
        <v>4</v>
      </c>
      <c r="BJ14" t="s">
        <v>276</v>
      </c>
      <c r="BK14">
        <v>33</v>
      </c>
      <c r="BL14" t="s">
        <v>219</v>
      </c>
      <c r="BM14" t="s">
        <v>246</v>
      </c>
    </row>
    <row r="15" spans="1:65" x14ac:dyDescent="0.35">
      <c r="B15">
        <v>100</v>
      </c>
      <c r="C15">
        <v>590</v>
      </c>
      <c r="D15">
        <v>1</v>
      </c>
      <c r="F15">
        <v>1</v>
      </c>
      <c r="G15">
        <v>4</v>
      </c>
      <c r="H15">
        <v>2</v>
      </c>
      <c r="K15">
        <v>2</v>
      </c>
      <c r="L15">
        <v>2</v>
      </c>
      <c r="O15">
        <v>3</v>
      </c>
      <c r="P15">
        <v>3</v>
      </c>
      <c r="S15">
        <v>2</v>
      </c>
      <c r="T15">
        <v>2</v>
      </c>
      <c r="X15">
        <v>6</v>
      </c>
      <c r="Y15">
        <v>4</v>
      </c>
      <c r="Z15">
        <v>6</v>
      </c>
      <c r="AA15">
        <v>6</v>
      </c>
      <c r="AB15">
        <v>22</v>
      </c>
      <c r="AC15">
        <v>0</v>
      </c>
      <c r="AD15">
        <v>2</v>
      </c>
      <c r="AE15">
        <v>5</v>
      </c>
      <c r="AF15" t="s">
        <v>68</v>
      </c>
      <c r="AG15" s="8">
        <v>0</v>
      </c>
      <c r="AH15">
        <v>7</v>
      </c>
      <c r="AI15">
        <v>0</v>
      </c>
      <c r="AK15">
        <v>4</v>
      </c>
      <c r="AL15">
        <v>5</v>
      </c>
      <c r="AM15">
        <v>5</v>
      </c>
      <c r="AN15">
        <v>4</v>
      </c>
      <c r="AO15">
        <v>18</v>
      </c>
      <c r="AP15">
        <v>0</v>
      </c>
      <c r="AQ15">
        <v>5</v>
      </c>
      <c r="AR15">
        <v>2</v>
      </c>
      <c r="AS15">
        <v>6</v>
      </c>
      <c r="AT15">
        <v>5</v>
      </c>
      <c r="AU15">
        <v>16</v>
      </c>
      <c r="AV15">
        <v>0</v>
      </c>
      <c r="AW15" t="s">
        <v>132</v>
      </c>
      <c r="AX15" s="5">
        <v>0</v>
      </c>
      <c r="AY15" s="5">
        <v>0</v>
      </c>
      <c r="AZ15" s="5">
        <v>0</v>
      </c>
      <c r="BA15" s="5">
        <v>1</v>
      </c>
      <c r="BB15" s="4"/>
      <c r="BC15" s="4"/>
      <c r="BD15" s="4"/>
      <c r="BE15" s="4"/>
      <c r="BF15" s="9">
        <v>4</v>
      </c>
      <c r="BJ15" t="s">
        <v>277</v>
      </c>
      <c r="BK15">
        <v>28</v>
      </c>
      <c r="BL15" t="s">
        <v>214</v>
      </c>
    </row>
    <row r="16" spans="1:65" x14ac:dyDescent="0.35">
      <c r="B16">
        <v>100</v>
      </c>
      <c r="C16">
        <v>731</v>
      </c>
      <c r="D16">
        <v>1</v>
      </c>
      <c r="F16">
        <v>1</v>
      </c>
      <c r="G16">
        <v>1</v>
      </c>
      <c r="H16">
        <v>1</v>
      </c>
      <c r="K16">
        <v>2</v>
      </c>
      <c r="L16">
        <v>1</v>
      </c>
      <c r="O16">
        <v>1</v>
      </c>
      <c r="P16">
        <v>1</v>
      </c>
      <c r="S16">
        <v>2</v>
      </c>
      <c r="T16">
        <v>3</v>
      </c>
      <c r="X16">
        <v>3</v>
      </c>
      <c r="Y16">
        <v>3</v>
      </c>
      <c r="Z16">
        <v>3</v>
      </c>
      <c r="AA16">
        <v>3</v>
      </c>
      <c r="AB16">
        <v>12</v>
      </c>
      <c r="AC16">
        <v>1</v>
      </c>
      <c r="AD16">
        <v>5</v>
      </c>
      <c r="AE16">
        <v>5</v>
      </c>
      <c r="AF16">
        <v>2000</v>
      </c>
      <c r="AG16" s="9">
        <v>1</v>
      </c>
      <c r="AH16">
        <v>10</v>
      </c>
      <c r="AI16">
        <v>0</v>
      </c>
      <c r="AK16">
        <v>1</v>
      </c>
      <c r="AL16">
        <v>2</v>
      </c>
      <c r="AM16">
        <v>1</v>
      </c>
      <c r="AN16">
        <v>1</v>
      </c>
      <c r="AO16">
        <v>5</v>
      </c>
      <c r="AP16">
        <v>1</v>
      </c>
      <c r="AQ16">
        <v>6</v>
      </c>
      <c r="AR16">
        <v>5</v>
      </c>
      <c r="AS16">
        <v>5</v>
      </c>
      <c r="AT16">
        <v>5</v>
      </c>
      <c r="AU16">
        <v>17</v>
      </c>
      <c r="AV16">
        <v>0</v>
      </c>
      <c r="AW16" t="s">
        <v>103</v>
      </c>
      <c r="AX16" s="5">
        <v>0</v>
      </c>
      <c r="AY16" s="5">
        <v>0</v>
      </c>
      <c r="AZ16" s="5">
        <v>0</v>
      </c>
      <c r="BA16" s="5">
        <v>0</v>
      </c>
      <c r="BB16" s="4"/>
      <c r="BC16" s="4"/>
      <c r="BD16" s="4"/>
      <c r="BE16" s="4"/>
      <c r="BF16" s="9">
        <v>4</v>
      </c>
      <c r="BJ16" t="s">
        <v>277</v>
      </c>
      <c r="BK16">
        <v>23</v>
      </c>
      <c r="BL16" t="s">
        <v>209</v>
      </c>
      <c r="BM16" t="s">
        <v>114</v>
      </c>
    </row>
    <row r="17" spans="2:65" x14ac:dyDescent="0.35">
      <c r="B17">
        <v>100</v>
      </c>
      <c r="C17">
        <v>469</v>
      </c>
      <c r="D17">
        <v>1</v>
      </c>
      <c r="F17">
        <v>1</v>
      </c>
      <c r="I17">
        <v>5</v>
      </c>
      <c r="J17">
        <v>3</v>
      </c>
      <c r="K17">
        <v>1</v>
      </c>
      <c r="L17">
        <v>1</v>
      </c>
      <c r="Q17">
        <v>4</v>
      </c>
      <c r="R17">
        <v>6</v>
      </c>
      <c r="U17">
        <v>6</v>
      </c>
      <c r="V17">
        <v>6</v>
      </c>
      <c r="X17">
        <v>4</v>
      </c>
      <c r="Y17">
        <v>2</v>
      </c>
      <c r="Z17">
        <v>4</v>
      </c>
      <c r="AA17">
        <v>3</v>
      </c>
      <c r="AB17">
        <v>13</v>
      </c>
      <c r="AC17">
        <v>1</v>
      </c>
      <c r="AD17">
        <v>5</v>
      </c>
      <c r="AE17">
        <v>3</v>
      </c>
      <c r="AF17" s="7">
        <v>1500</v>
      </c>
      <c r="AG17" s="10">
        <v>0</v>
      </c>
      <c r="AH17">
        <v>8</v>
      </c>
      <c r="AI17">
        <v>0</v>
      </c>
      <c r="AK17">
        <v>1</v>
      </c>
      <c r="AL17">
        <v>2</v>
      </c>
      <c r="AM17">
        <v>4</v>
      </c>
      <c r="AN17">
        <v>3</v>
      </c>
      <c r="AO17">
        <v>10</v>
      </c>
      <c r="AP17">
        <v>1</v>
      </c>
      <c r="AQ17">
        <v>6</v>
      </c>
      <c r="AR17">
        <v>7</v>
      </c>
      <c r="AS17">
        <v>5</v>
      </c>
      <c r="AT17">
        <v>3</v>
      </c>
      <c r="AU17">
        <v>17</v>
      </c>
      <c r="AV17">
        <v>0</v>
      </c>
      <c r="AX17" s="5"/>
      <c r="AY17" s="5">
        <v>0</v>
      </c>
      <c r="AZ17" s="5"/>
      <c r="BA17" s="5"/>
      <c r="BB17" s="4">
        <v>0</v>
      </c>
      <c r="BC17" s="4"/>
      <c r="BD17" s="4">
        <v>0</v>
      </c>
      <c r="BE17" s="4">
        <v>0</v>
      </c>
      <c r="BF17" s="9">
        <v>4</v>
      </c>
      <c r="BJ17" t="s">
        <v>277</v>
      </c>
      <c r="BK17">
        <v>20</v>
      </c>
      <c r="BL17" t="s">
        <v>209</v>
      </c>
    </row>
    <row r="18" spans="2:65" x14ac:dyDescent="0.35">
      <c r="B18">
        <v>100</v>
      </c>
      <c r="C18">
        <v>457</v>
      </c>
      <c r="D18">
        <v>1</v>
      </c>
      <c r="F18">
        <v>1</v>
      </c>
      <c r="I18">
        <v>4</v>
      </c>
      <c r="J18">
        <v>4</v>
      </c>
      <c r="M18">
        <v>3</v>
      </c>
      <c r="N18">
        <v>3</v>
      </c>
      <c r="Q18">
        <v>4</v>
      </c>
      <c r="R18">
        <v>4</v>
      </c>
      <c r="U18">
        <v>2</v>
      </c>
      <c r="V18">
        <v>2</v>
      </c>
      <c r="X18">
        <v>4</v>
      </c>
      <c r="Y18">
        <v>5</v>
      </c>
      <c r="Z18">
        <v>4</v>
      </c>
      <c r="AA18">
        <v>3</v>
      </c>
      <c r="AB18">
        <v>16</v>
      </c>
      <c r="AC18">
        <v>0</v>
      </c>
      <c r="AD18">
        <v>2</v>
      </c>
      <c r="AE18">
        <v>3</v>
      </c>
      <c r="AF18">
        <v>2000</v>
      </c>
      <c r="AG18" s="9">
        <v>1</v>
      </c>
      <c r="AH18">
        <v>5</v>
      </c>
      <c r="AI18">
        <v>1</v>
      </c>
      <c r="AK18">
        <v>3</v>
      </c>
      <c r="AL18">
        <v>3</v>
      </c>
      <c r="AM18">
        <v>4</v>
      </c>
      <c r="AN18">
        <v>3</v>
      </c>
      <c r="AO18">
        <v>13</v>
      </c>
      <c r="AP18">
        <v>1</v>
      </c>
      <c r="AQ18">
        <v>5</v>
      </c>
      <c r="AR18">
        <v>3</v>
      </c>
      <c r="AS18">
        <v>5</v>
      </c>
      <c r="AT18">
        <v>5</v>
      </c>
      <c r="AU18">
        <v>16</v>
      </c>
      <c r="AV18">
        <v>0</v>
      </c>
      <c r="AX18" s="5"/>
      <c r="AY18" s="5"/>
      <c r="AZ18" s="5"/>
      <c r="BA18" s="5"/>
      <c r="BB18" s="4">
        <v>0</v>
      </c>
      <c r="BC18" s="4">
        <v>0</v>
      </c>
      <c r="BD18" s="4">
        <v>0</v>
      </c>
      <c r="BE18" s="4">
        <v>0</v>
      </c>
      <c r="BF18" s="9">
        <v>4</v>
      </c>
      <c r="BJ18" t="s">
        <v>276</v>
      </c>
      <c r="BK18">
        <v>25</v>
      </c>
      <c r="BL18" t="s">
        <v>209</v>
      </c>
    </row>
    <row r="19" spans="2:65" x14ac:dyDescent="0.35">
      <c r="B19">
        <v>100</v>
      </c>
      <c r="C19">
        <v>75279</v>
      </c>
      <c r="D19">
        <v>1</v>
      </c>
      <c r="F19">
        <v>1</v>
      </c>
      <c r="I19">
        <v>3</v>
      </c>
      <c r="J19">
        <v>5</v>
      </c>
      <c r="K19">
        <v>2</v>
      </c>
      <c r="L19">
        <v>3</v>
      </c>
      <c r="O19">
        <v>2</v>
      </c>
      <c r="P19">
        <v>3</v>
      </c>
      <c r="S19">
        <v>5</v>
      </c>
      <c r="T19">
        <v>5</v>
      </c>
      <c r="X19">
        <v>3</v>
      </c>
      <c r="Y19">
        <v>6</v>
      </c>
      <c r="Z19">
        <v>5</v>
      </c>
      <c r="AA19">
        <v>5</v>
      </c>
      <c r="AB19">
        <v>19</v>
      </c>
      <c r="AC19">
        <v>0</v>
      </c>
      <c r="AD19">
        <v>3</v>
      </c>
      <c r="AE19">
        <v>2</v>
      </c>
      <c r="AF19">
        <v>2500</v>
      </c>
      <c r="AG19" s="9">
        <v>1</v>
      </c>
      <c r="AH19">
        <v>5</v>
      </c>
      <c r="AI19">
        <v>1</v>
      </c>
      <c r="AK19">
        <v>3</v>
      </c>
      <c r="AL19">
        <v>3</v>
      </c>
      <c r="AM19">
        <v>5</v>
      </c>
      <c r="AN19">
        <v>5</v>
      </c>
      <c r="AO19">
        <v>16</v>
      </c>
      <c r="AP19">
        <v>0</v>
      </c>
      <c r="AQ19">
        <v>7</v>
      </c>
      <c r="AR19">
        <v>6</v>
      </c>
      <c r="AS19">
        <v>5</v>
      </c>
      <c r="AT19">
        <v>5</v>
      </c>
      <c r="AU19">
        <v>17</v>
      </c>
      <c r="AV19">
        <v>0</v>
      </c>
      <c r="AW19" t="s">
        <v>134</v>
      </c>
      <c r="AX19" s="5"/>
      <c r="AY19" s="5">
        <v>0</v>
      </c>
      <c r="AZ19" s="5">
        <v>0</v>
      </c>
      <c r="BA19" s="5">
        <v>1</v>
      </c>
      <c r="BB19" s="4">
        <v>1</v>
      </c>
      <c r="BC19" s="4"/>
      <c r="BD19" s="4"/>
      <c r="BE19" s="4"/>
      <c r="BF19" s="9">
        <v>4</v>
      </c>
      <c r="BJ19" t="s">
        <v>276</v>
      </c>
      <c r="BK19">
        <v>23</v>
      </c>
      <c r="BL19" t="s">
        <v>209</v>
      </c>
      <c r="BM19" t="s">
        <v>249</v>
      </c>
    </row>
    <row r="20" spans="2:65" x14ac:dyDescent="0.35">
      <c r="B20">
        <v>100</v>
      </c>
      <c r="C20">
        <v>338</v>
      </c>
      <c r="D20">
        <v>1</v>
      </c>
      <c r="F20">
        <v>1</v>
      </c>
      <c r="G20">
        <v>2</v>
      </c>
      <c r="H20">
        <v>2</v>
      </c>
      <c r="M20">
        <v>3</v>
      </c>
      <c r="N20">
        <v>2</v>
      </c>
      <c r="Q20">
        <v>1</v>
      </c>
      <c r="R20">
        <v>1</v>
      </c>
      <c r="S20">
        <v>5</v>
      </c>
      <c r="T20">
        <v>5</v>
      </c>
      <c r="X20">
        <v>2</v>
      </c>
      <c r="Y20">
        <v>6</v>
      </c>
      <c r="Z20">
        <v>6</v>
      </c>
      <c r="AA20">
        <v>5</v>
      </c>
      <c r="AB20">
        <v>19</v>
      </c>
      <c r="AC20">
        <v>0</v>
      </c>
      <c r="AD20">
        <v>2</v>
      </c>
      <c r="AE20">
        <v>2</v>
      </c>
      <c r="AF20">
        <v>2500</v>
      </c>
      <c r="AG20" s="9">
        <v>1</v>
      </c>
      <c r="AH20">
        <v>4</v>
      </c>
      <c r="AI20">
        <v>1</v>
      </c>
      <c r="AK20">
        <v>6</v>
      </c>
      <c r="AL20">
        <v>6</v>
      </c>
      <c r="AM20">
        <v>6</v>
      </c>
      <c r="AN20">
        <v>6</v>
      </c>
      <c r="AO20">
        <v>24</v>
      </c>
      <c r="AP20">
        <v>0</v>
      </c>
      <c r="AQ20">
        <v>5</v>
      </c>
      <c r="AR20">
        <v>6</v>
      </c>
      <c r="AS20">
        <v>6</v>
      </c>
      <c r="AT20">
        <v>6</v>
      </c>
      <c r="AU20">
        <v>21</v>
      </c>
      <c r="AV20">
        <v>0</v>
      </c>
      <c r="AX20" s="5">
        <v>0</v>
      </c>
      <c r="AY20" s="5"/>
      <c r="AZ20" s="5"/>
      <c r="BA20" s="5">
        <v>0</v>
      </c>
      <c r="BB20" s="4"/>
      <c r="BC20" s="4">
        <v>0</v>
      </c>
      <c r="BD20" s="4">
        <v>0</v>
      </c>
      <c r="BE20" s="4"/>
      <c r="BF20" s="9">
        <v>4</v>
      </c>
      <c r="BJ20" t="s">
        <v>276</v>
      </c>
      <c r="BK20">
        <v>19</v>
      </c>
      <c r="BL20" t="s">
        <v>209</v>
      </c>
      <c r="BM20" t="s">
        <v>250</v>
      </c>
    </row>
    <row r="21" spans="2:65" x14ac:dyDescent="0.35">
      <c r="B21">
        <v>100</v>
      </c>
      <c r="C21">
        <v>364</v>
      </c>
      <c r="D21">
        <v>1</v>
      </c>
      <c r="F21">
        <v>1</v>
      </c>
      <c r="G21">
        <v>2</v>
      </c>
      <c r="H21">
        <v>1</v>
      </c>
      <c r="K21">
        <v>3</v>
      </c>
      <c r="L21">
        <v>3</v>
      </c>
      <c r="O21">
        <v>2</v>
      </c>
      <c r="P21">
        <v>2</v>
      </c>
      <c r="U21">
        <v>1</v>
      </c>
      <c r="V21">
        <v>1</v>
      </c>
      <c r="X21">
        <v>2</v>
      </c>
      <c r="Y21">
        <v>2</v>
      </c>
      <c r="Z21">
        <v>3</v>
      </c>
      <c r="AA21">
        <v>2</v>
      </c>
      <c r="AB21">
        <v>9</v>
      </c>
      <c r="AC21">
        <v>1</v>
      </c>
      <c r="AD21">
        <v>2</v>
      </c>
      <c r="AE21">
        <v>2</v>
      </c>
      <c r="AF21">
        <v>1000</v>
      </c>
      <c r="AG21" s="8">
        <v>0</v>
      </c>
      <c r="AH21">
        <v>4</v>
      </c>
      <c r="AI21">
        <v>0</v>
      </c>
      <c r="AK21">
        <v>3</v>
      </c>
      <c r="AL21">
        <v>2</v>
      </c>
      <c r="AM21">
        <v>3</v>
      </c>
      <c r="AN21">
        <v>3</v>
      </c>
      <c r="AO21">
        <v>11</v>
      </c>
      <c r="AP21">
        <v>1</v>
      </c>
      <c r="AQ21">
        <v>3</v>
      </c>
      <c r="AR21">
        <v>5</v>
      </c>
      <c r="AS21">
        <v>5</v>
      </c>
      <c r="AT21">
        <v>2</v>
      </c>
      <c r="AU21">
        <v>17</v>
      </c>
      <c r="AV21">
        <v>0</v>
      </c>
      <c r="AX21" s="5">
        <v>0</v>
      </c>
      <c r="AY21" s="5">
        <v>0</v>
      </c>
      <c r="AZ21" s="5">
        <v>0</v>
      </c>
      <c r="BA21" s="5"/>
      <c r="BB21" s="4"/>
      <c r="BC21" s="4"/>
      <c r="BD21" s="4"/>
      <c r="BE21" s="4">
        <v>0</v>
      </c>
      <c r="BF21" s="9">
        <v>4</v>
      </c>
      <c r="BJ21" t="s">
        <v>277</v>
      </c>
      <c r="BK21">
        <v>22</v>
      </c>
      <c r="BL21" t="s">
        <v>221</v>
      </c>
    </row>
    <row r="22" spans="2:65" x14ac:dyDescent="0.35">
      <c r="B22">
        <v>100</v>
      </c>
      <c r="C22">
        <v>1129</v>
      </c>
      <c r="D22">
        <v>1</v>
      </c>
      <c r="F22">
        <v>1</v>
      </c>
      <c r="I22">
        <v>5</v>
      </c>
      <c r="J22">
        <v>5</v>
      </c>
      <c r="M22">
        <v>3</v>
      </c>
      <c r="N22">
        <v>3</v>
      </c>
      <c r="Q22">
        <v>6</v>
      </c>
      <c r="R22">
        <v>5</v>
      </c>
      <c r="U22">
        <v>3</v>
      </c>
      <c r="V22">
        <v>2</v>
      </c>
      <c r="X22">
        <v>1</v>
      </c>
      <c r="Y22">
        <v>1</v>
      </c>
      <c r="Z22">
        <v>5</v>
      </c>
      <c r="AA22">
        <v>1</v>
      </c>
      <c r="AB22">
        <v>8</v>
      </c>
      <c r="AC22">
        <v>1</v>
      </c>
      <c r="AD22">
        <v>1</v>
      </c>
      <c r="AE22">
        <v>1</v>
      </c>
      <c r="AF22" t="s">
        <v>70</v>
      </c>
      <c r="AG22">
        <v>0</v>
      </c>
      <c r="AH22">
        <v>2</v>
      </c>
      <c r="AI22">
        <v>0</v>
      </c>
      <c r="AK22">
        <v>3</v>
      </c>
      <c r="AL22">
        <v>3</v>
      </c>
      <c r="AM22">
        <v>4</v>
      </c>
      <c r="AN22">
        <v>3</v>
      </c>
      <c r="AO22">
        <v>13</v>
      </c>
      <c r="AP22">
        <v>1</v>
      </c>
      <c r="AQ22">
        <v>5</v>
      </c>
      <c r="AR22">
        <v>4</v>
      </c>
      <c r="AS22">
        <v>5</v>
      </c>
      <c r="AT22">
        <v>5</v>
      </c>
      <c r="AU22">
        <v>17</v>
      </c>
      <c r="AV22">
        <v>0</v>
      </c>
      <c r="AW22" t="s">
        <v>137</v>
      </c>
      <c r="AX22" s="5"/>
      <c r="AY22" s="5"/>
      <c r="AZ22" s="5"/>
      <c r="BA22" s="5"/>
      <c r="BB22" s="4">
        <v>1</v>
      </c>
      <c r="BC22" s="4">
        <v>1</v>
      </c>
      <c r="BD22" s="4">
        <v>1</v>
      </c>
      <c r="BE22" s="4">
        <v>1</v>
      </c>
      <c r="BF22" s="9">
        <v>4</v>
      </c>
      <c r="BJ22" t="s">
        <v>277</v>
      </c>
      <c r="BK22">
        <v>20</v>
      </c>
      <c r="BL22" t="s">
        <v>224</v>
      </c>
      <c r="BM22" t="s">
        <v>251</v>
      </c>
    </row>
    <row r="23" spans="2:65" x14ac:dyDescent="0.35">
      <c r="B23">
        <v>100</v>
      </c>
      <c r="C23">
        <v>3012</v>
      </c>
      <c r="D23">
        <v>1</v>
      </c>
      <c r="F23">
        <v>1</v>
      </c>
      <c r="G23">
        <v>4</v>
      </c>
      <c r="H23">
        <v>4</v>
      </c>
      <c r="K23">
        <v>4</v>
      </c>
      <c r="L23">
        <v>4</v>
      </c>
      <c r="O23">
        <v>2</v>
      </c>
      <c r="P23">
        <v>2</v>
      </c>
      <c r="S23">
        <v>2</v>
      </c>
      <c r="T23">
        <v>2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>
        <v>1</v>
      </c>
      <c r="AE23">
        <v>1</v>
      </c>
      <c r="AF23">
        <v>1400</v>
      </c>
      <c r="AG23" s="8">
        <v>0</v>
      </c>
      <c r="AH23">
        <v>2</v>
      </c>
      <c r="AI23">
        <v>0</v>
      </c>
      <c r="AK23">
        <v>5</v>
      </c>
      <c r="AL23">
        <v>5</v>
      </c>
      <c r="AM23">
        <v>7</v>
      </c>
      <c r="AN23">
        <v>7</v>
      </c>
      <c r="AO23">
        <v>24</v>
      </c>
      <c r="AP23">
        <v>0</v>
      </c>
      <c r="AQ23">
        <v>5</v>
      </c>
      <c r="AR23">
        <v>5</v>
      </c>
      <c r="AS23">
        <v>7</v>
      </c>
      <c r="AT23">
        <v>7</v>
      </c>
      <c r="AU23">
        <v>22</v>
      </c>
      <c r="AV23">
        <v>0</v>
      </c>
      <c r="AW23" t="s">
        <v>138</v>
      </c>
      <c r="AX23" s="5">
        <v>0</v>
      </c>
      <c r="AY23" s="5">
        <v>0</v>
      </c>
      <c r="AZ23" s="5">
        <v>0</v>
      </c>
      <c r="BA23" s="5">
        <v>0</v>
      </c>
      <c r="BB23" s="4"/>
      <c r="BC23" s="4"/>
      <c r="BD23" s="4"/>
      <c r="BE23" s="4"/>
      <c r="BF23" s="9">
        <v>4</v>
      </c>
      <c r="BJ23" t="s">
        <v>277</v>
      </c>
      <c r="BK23">
        <v>25</v>
      </c>
      <c r="BL23" t="s">
        <v>223</v>
      </c>
    </row>
    <row r="24" spans="2:65" x14ac:dyDescent="0.35">
      <c r="B24">
        <v>100</v>
      </c>
      <c r="C24">
        <v>2993</v>
      </c>
      <c r="D24">
        <v>1</v>
      </c>
      <c r="F24">
        <v>1</v>
      </c>
      <c r="G24">
        <v>2</v>
      </c>
      <c r="H24">
        <v>2</v>
      </c>
      <c r="M24">
        <v>6</v>
      </c>
      <c r="N24">
        <v>6</v>
      </c>
      <c r="Q24">
        <v>1</v>
      </c>
      <c r="R24">
        <v>1</v>
      </c>
      <c r="U24">
        <v>1</v>
      </c>
      <c r="V24">
        <v>1</v>
      </c>
      <c r="X24">
        <v>1</v>
      </c>
      <c r="Y24">
        <v>1</v>
      </c>
      <c r="Z24">
        <v>1</v>
      </c>
      <c r="AA24">
        <v>1</v>
      </c>
      <c r="AB24">
        <v>4</v>
      </c>
      <c r="AC24">
        <v>1</v>
      </c>
      <c r="AD24">
        <v>2</v>
      </c>
      <c r="AE24">
        <v>2</v>
      </c>
      <c r="AF24">
        <v>2500</v>
      </c>
      <c r="AG24" s="9">
        <v>1</v>
      </c>
      <c r="AH24">
        <v>4</v>
      </c>
      <c r="AI24">
        <v>1</v>
      </c>
      <c r="AK24">
        <v>3</v>
      </c>
      <c r="AL24">
        <v>3</v>
      </c>
      <c r="AM24">
        <v>3</v>
      </c>
      <c r="AN24">
        <v>3</v>
      </c>
      <c r="AO24">
        <v>12</v>
      </c>
      <c r="AP24">
        <v>1</v>
      </c>
      <c r="AQ24">
        <v>7</v>
      </c>
      <c r="AR24">
        <v>5</v>
      </c>
      <c r="AS24">
        <v>5</v>
      </c>
      <c r="AT24">
        <v>5</v>
      </c>
      <c r="AU24">
        <v>16</v>
      </c>
      <c r="AV24">
        <v>0</v>
      </c>
      <c r="AW24" t="s">
        <v>140</v>
      </c>
      <c r="AX24" s="5">
        <v>0</v>
      </c>
      <c r="AY24" s="5"/>
      <c r="AZ24" s="5"/>
      <c r="BA24" s="5"/>
      <c r="BB24" s="4"/>
      <c r="BC24" s="4">
        <v>0</v>
      </c>
      <c r="BD24" s="4">
        <v>0</v>
      </c>
      <c r="BE24" s="4">
        <v>0</v>
      </c>
      <c r="BF24" s="9">
        <v>4</v>
      </c>
      <c r="BJ24" t="s">
        <v>277</v>
      </c>
      <c r="BK24">
        <v>23</v>
      </c>
      <c r="BL24" t="s">
        <v>209</v>
      </c>
    </row>
    <row r="25" spans="2:65" x14ac:dyDescent="0.35">
      <c r="B25">
        <v>100</v>
      </c>
      <c r="C25">
        <v>358</v>
      </c>
      <c r="D25">
        <v>1</v>
      </c>
      <c r="F25">
        <v>1</v>
      </c>
      <c r="I25">
        <v>5</v>
      </c>
      <c r="J25">
        <v>4</v>
      </c>
      <c r="M25">
        <v>5</v>
      </c>
      <c r="N25">
        <v>5</v>
      </c>
      <c r="O25">
        <v>7</v>
      </c>
      <c r="P25">
        <v>7</v>
      </c>
      <c r="U25">
        <v>7</v>
      </c>
      <c r="V25">
        <v>7</v>
      </c>
      <c r="X25">
        <v>1</v>
      </c>
      <c r="Y25">
        <v>1</v>
      </c>
      <c r="Z25">
        <v>1</v>
      </c>
      <c r="AA25">
        <v>1</v>
      </c>
      <c r="AB25">
        <v>4</v>
      </c>
      <c r="AC25">
        <v>1</v>
      </c>
      <c r="AD25">
        <v>1</v>
      </c>
      <c r="AE25">
        <v>1</v>
      </c>
      <c r="AF25">
        <v>2000</v>
      </c>
      <c r="AG25">
        <v>1</v>
      </c>
      <c r="AH25">
        <v>2</v>
      </c>
      <c r="AI25">
        <v>1</v>
      </c>
      <c r="AK25">
        <v>5</v>
      </c>
      <c r="AL25">
        <v>6</v>
      </c>
      <c r="AM25">
        <v>6</v>
      </c>
      <c r="AN25">
        <v>6</v>
      </c>
      <c r="AO25">
        <v>23</v>
      </c>
      <c r="AP25">
        <v>0</v>
      </c>
      <c r="AQ25">
        <v>6</v>
      </c>
      <c r="AR25">
        <v>6</v>
      </c>
      <c r="AS25">
        <v>6</v>
      </c>
      <c r="AT25">
        <v>6</v>
      </c>
      <c r="AU25">
        <v>20</v>
      </c>
      <c r="AV25">
        <v>0</v>
      </c>
      <c r="AX25" s="5"/>
      <c r="AY25" s="5"/>
      <c r="AZ25" s="5">
        <v>0</v>
      </c>
      <c r="BA25" s="5"/>
      <c r="BB25" s="4">
        <v>0</v>
      </c>
      <c r="BC25" s="4">
        <v>0</v>
      </c>
      <c r="BD25" s="4"/>
      <c r="BE25" s="4">
        <v>0</v>
      </c>
      <c r="BF25" s="9">
        <v>4</v>
      </c>
      <c r="BJ25" t="s">
        <v>277</v>
      </c>
      <c r="BK25">
        <v>26</v>
      </c>
      <c r="BL25" t="s">
        <v>223</v>
      </c>
    </row>
    <row r="26" spans="2:65" x14ac:dyDescent="0.35">
      <c r="B26">
        <v>100</v>
      </c>
      <c r="C26">
        <v>324</v>
      </c>
      <c r="D26">
        <v>1</v>
      </c>
      <c r="F26">
        <v>1</v>
      </c>
      <c r="G26">
        <v>2</v>
      </c>
      <c r="H26">
        <v>2</v>
      </c>
      <c r="K26">
        <v>2</v>
      </c>
      <c r="L26">
        <v>2</v>
      </c>
      <c r="O26">
        <v>4</v>
      </c>
      <c r="P26">
        <v>3</v>
      </c>
      <c r="U26">
        <v>4</v>
      </c>
      <c r="V26">
        <v>3</v>
      </c>
      <c r="X26">
        <v>5</v>
      </c>
      <c r="Y26">
        <v>3</v>
      </c>
      <c r="Z26">
        <v>4</v>
      </c>
      <c r="AA26">
        <v>5</v>
      </c>
      <c r="AB26">
        <v>17</v>
      </c>
      <c r="AC26">
        <v>0</v>
      </c>
      <c r="AD26">
        <v>2</v>
      </c>
      <c r="AE26">
        <v>3</v>
      </c>
      <c r="AF26">
        <v>2500</v>
      </c>
      <c r="AG26" s="9">
        <v>1</v>
      </c>
      <c r="AH26">
        <v>5</v>
      </c>
      <c r="AI26">
        <v>1</v>
      </c>
      <c r="AK26">
        <v>4</v>
      </c>
      <c r="AL26">
        <v>3</v>
      </c>
      <c r="AM26">
        <v>3</v>
      </c>
      <c r="AN26">
        <v>5</v>
      </c>
      <c r="AO26">
        <v>15</v>
      </c>
      <c r="AP26">
        <v>1</v>
      </c>
      <c r="AQ26">
        <v>6</v>
      </c>
      <c r="AR26">
        <v>6</v>
      </c>
      <c r="AS26">
        <v>4</v>
      </c>
      <c r="AT26">
        <v>4</v>
      </c>
      <c r="AU26">
        <v>16</v>
      </c>
      <c r="AV26">
        <v>0</v>
      </c>
      <c r="AW26" t="s">
        <v>142</v>
      </c>
      <c r="AX26" s="5">
        <v>1</v>
      </c>
      <c r="AY26" s="5">
        <v>0</v>
      </c>
      <c r="AZ26" s="5">
        <v>0</v>
      </c>
      <c r="BA26" s="5"/>
      <c r="BB26" s="4"/>
      <c r="BC26" s="4"/>
      <c r="BD26" s="4"/>
      <c r="BE26" s="4">
        <v>0</v>
      </c>
      <c r="BF26" s="9">
        <v>4</v>
      </c>
      <c r="BJ26" t="s">
        <v>277</v>
      </c>
      <c r="BK26">
        <v>22</v>
      </c>
      <c r="BL26" t="s">
        <v>209</v>
      </c>
    </row>
    <row r="27" spans="2:65" x14ac:dyDescent="0.35">
      <c r="B27">
        <v>100</v>
      </c>
      <c r="C27">
        <v>467</v>
      </c>
      <c r="D27">
        <v>1</v>
      </c>
      <c r="F27">
        <v>1</v>
      </c>
      <c r="I27">
        <v>5</v>
      </c>
      <c r="J27">
        <v>3</v>
      </c>
      <c r="K27">
        <v>3</v>
      </c>
      <c r="L27">
        <v>2</v>
      </c>
      <c r="Q27">
        <v>6</v>
      </c>
      <c r="R27">
        <v>6</v>
      </c>
      <c r="U27">
        <v>6</v>
      </c>
      <c r="V27">
        <v>6</v>
      </c>
      <c r="X27">
        <v>2</v>
      </c>
      <c r="Y27">
        <v>1</v>
      </c>
      <c r="Z27">
        <v>3</v>
      </c>
      <c r="AA27">
        <v>3</v>
      </c>
      <c r="AB27">
        <v>9</v>
      </c>
      <c r="AC27">
        <v>1</v>
      </c>
      <c r="AD27">
        <v>3</v>
      </c>
      <c r="AE27">
        <v>2</v>
      </c>
      <c r="AF27">
        <v>2000</v>
      </c>
      <c r="AG27" s="9">
        <v>1</v>
      </c>
      <c r="AH27">
        <v>5</v>
      </c>
      <c r="AI27">
        <v>1</v>
      </c>
      <c r="AK27">
        <v>3</v>
      </c>
      <c r="AL27">
        <v>3</v>
      </c>
      <c r="AM27">
        <v>3</v>
      </c>
      <c r="AN27">
        <v>3</v>
      </c>
      <c r="AO27">
        <v>12</v>
      </c>
      <c r="AP27">
        <v>1</v>
      </c>
      <c r="AQ27">
        <v>6</v>
      </c>
      <c r="AR27">
        <v>6</v>
      </c>
      <c r="AS27">
        <v>6</v>
      </c>
      <c r="AT27">
        <v>6</v>
      </c>
      <c r="AU27">
        <v>20</v>
      </c>
      <c r="AV27">
        <v>0</v>
      </c>
      <c r="AW27" t="s">
        <v>143</v>
      </c>
      <c r="AX27" s="5"/>
      <c r="AY27" s="5">
        <v>0</v>
      </c>
      <c r="AZ27" s="5"/>
      <c r="BA27" s="5"/>
      <c r="BB27" s="4">
        <v>0</v>
      </c>
      <c r="BC27" s="4"/>
      <c r="BD27" s="4">
        <v>0</v>
      </c>
      <c r="BE27" s="4">
        <v>0</v>
      </c>
      <c r="BF27" s="9">
        <v>4</v>
      </c>
      <c r="BJ27" t="s">
        <v>276</v>
      </c>
      <c r="BK27">
        <v>24</v>
      </c>
      <c r="BL27" t="s">
        <v>209</v>
      </c>
    </row>
    <row r="28" spans="2:65" x14ac:dyDescent="0.35">
      <c r="B28">
        <v>100</v>
      </c>
      <c r="C28">
        <v>339</v>
      </c>
      <c r="D28">
        <v>1</v>
      </c>
      <c r="F28">
        <v>1</v>
      </c>
      <c r="I28">
        <v>5</v>
      </c>
      <c r="J28">
        <v>3</v>
      </c>
      <c r="K28">
        <v>2</v>
      </c>
      <c r="L28">
        <v>1</v>
      </c>
      <c r="Q28">
        <v>5</v>
      </c>
      <c r="R28">
        <v>3</v>
      </c>
      <c r="U28">
        <v>5</v>
      </c>
      <c r="V28">
        <v>3</v>
      </c>
      <c r="X28">
        <v>3</v>
      </c>
      <c r="Y28">
        <v>5</v>
      </c>
      <c r="Z28">
        <v>3</v>
      </c>
      <c r="AA28">
        <v>4</v>
      </c>
      <c r="AB28">
        <v>15</v>
      </c>
      <c r="AC28">
        <v>1</v>
      </c>
      <c r="AD28">
        <v>6</v>
      </c>
      <c r="AE28">
        <v>6</v>
      </c>
      <c r="AF28" t="s">
        <v>73</v>
      </c>
      <c r="AG28" s="8">
        <v>0</v>
      </c>
      <c r="AH28">
        <v>12</v>
      </c>
      <c r="AI28">
        <v>0</v>
      </c>
      <c r="AK28">
        <v>3</v>
      </c>
      <c r="AL28">
        <v>5</v>
      </c>
      <c r="AM28">
        <v>2</v>
      </c>
      <c r="AN28">
        <v>5</v>
      </c>
      <c r="AO28">
        <v>15</v>
      </c>
      <c r="AP28">
        <v>1</v>
      </c>
      <c r="AQ28">
        <v>7</v>
      </c>
      <c r="AR28">
        <v>7</v>
      </c>
      <c r="AS28">
        <v>6</v>
      </c>
      <c r="AT28">
        <v>6</v>
      </c>
      <c r="AU28">
        <v>20</v>
      </c>
      <c r="AV28">
        <v>0</v>
      </c>
      <c r="AW28" t="s">
        <v>73</v>
      </c>
      <c r="AX28" s="5"/>
      <c r="AY28" s="5">
        <v>0</v>
      </c>
      <c r="AZ28" s="5"/>
      <c r="BA28" s="5"/>
      <c r="BB28" s="4">
        <v>0</v>
      </c>
      <c r="BC28" s="4"/>
      <c r="BD28" s="4">
        <v>0</v>
      </c>
      <c r="BE28" s="4">
        <v>0</v>
      </c>
      <c r="BF28" s="9">
        <v>4</v>
      </c>
      <c r="BJ28" t="s">
        <v>277</v>
      </c>
      <c r="BK28">
        <v>23</v>
      </c>
      <c r="BL28" t="s">
        <v>209</v>
      </c>
      <c r="BM28" t="s">
        <v>252</v>
      </c>
    </row>
    <row r="29" spans="2:65" x14ac:dyDescent="0.35">
      <c r="B29">
        <v>100</v>
      </c>
      <c r="C29">
        <v>418</v>
      </c>
      <c r="D29">
        <v>1</v>
      </c>
      <c r="F29">
        <v>1</v>
      </c>
      <c r="I29">
        <v>6</v>
      </c>
      <c r="J29">
        <v>3</v>
      </c>
      <c r="M29">
        <v>5</v>
      </c>
      <c r="N29">
        <v>2</v>
      </c>
      <c r="Q29">
        <v>2</v>
      </c>
      <c r="R29">
        <v>1</v>
      </c>
      <c r="U29">
        <v>5</v>
      </c>
      <c r="V29">
        <v>6</v>
      </c>
      <c r="X29">
        <v>1</v>
      </c>
      <c r="Y29">
        <v>2</v>
      </c>
      <c r="Z29">
        <v>2</v>
      </c>
      <c r="AA29">
        <v>2</v>
      </c>
      <c r="AB29">
        <v>7</v>
      </c>
      <c r="AC29">
        <v>1</v>
      </c>
      <c r="AD29">
        <v>3</v>
      </c>
      <c r="AE29">
        <v>2</v>
      </c>
      <c r="AF29">
        <v>2600</v>
      </c>
      <c r="AG29" s="9">
        <v>1</v>
      </c>
      <c r="AH29">
        <v>5</v>
      </c>
      <c r="AI29">
        <v>1</v>
      </c>
      <c r="AK29">
        <v>2</v>
      </c>
      <c r="AL29">
        <v>3</v>
      </c>
      <c r="AM29">
        <v>3</v>
      </c>
      <c r="AN29">
        <v>3</v>
      </c>
      <c r="AO29">
        <v>11</v>
      </c>
      <c r="AP29">
        <v>1</v>
      </c>
      <c r="AQ29">
        <v>6</v>
      </c>
      <c r="AR29">
        <v>5</v>
      </c>
      <c r="AS29">
        <v>7</v>
      </c>
      <c r="AT29">
        <v>3</v>
      </c>
      <c r="AU29">
        <v>17</v>
      </c>
      <c r="AV29">
        <v>0</v>
      </c>
      <c r="AW29" t="s">
        <v>147</v>
      </c>
      <c r="AX29" s="5"/>
      <c r="AY29" s="5"/>
      <c r="AZ29" s="5"/>
      <c r="BA29" s="5"/>
      <c r="BB29" s="4">
        <v>0</v>
      </c>
      <c r="BC29" s="4">
        <v>0</v>
      </c>
      <c r="BD29" s="4">
        <v>1</v>
      </c>
      <c r="BE29" s="4">
        <v>1</v>
      </c>
      <c r="BF29" s="9">
        <v>4</v>
      </c>
      <c r="BJ29" t="s">
        <v>276</v>
      </c>
      <c r="BK29">
        <v>25</v>
      </c>
      <c r="BL29" t="s">
        <v>209</v>
      </c>
      <c r="BM29" t="s">
        <v>252</v>
      </c>
    </row>
    <row r="30" spans="2:65" x14ac:dyDescent="0.35">
      <c r="B30">
        <v>97</v>
      </c>
      <c r="C30">
        <v>1235</v>
      </c>
      <c r="D30">
        <v>0</v>
      </c>
      <c r="F30">
        <v>1</v>
      </c>
      <c r="I30">
        <v>4</v>
      </c>
      <c r="J30">
        <v>3</v>
      </c>
      <c r="K30">
        <v>2</v>
      </c>
      <c r="L30">
        <v>1</v>
      </c>
      <c r="Q30">
        <v>4</v>
      </c>
      <c r="R30">
        <v>3</v>
      </c>
      <c r="S30">
        <v>4</v>
      </c>
      <c r="T30">
        <v>3</v>
      </c>
      <c r="X30">
        <v>3</v>
      </c>
      <c r="Y30">
        <v>3</v>
      </c>
      <c r="Z30">
        <v>4</v>
      </c>
      <c r="AA30">
        <v>3</v>
      </c>
      <c r="AB30">
        <v>13</v>
      </c>
      <c r="AC30">
        <v>1</v>
      </c>
      <c r="AD30">
        <v>4</v>
      </c>
      <c r="AE30">
        <v>2</v>
      </c>
      <c r="AF30" t="s">
        <v>78</v>
      </c>
      <c r="AG30" s="8">
        <v>0</v>
      </c>
      <c r="AH30">
        <v>6</v>
      </c>
      <c r="AI30">
        <v>0</v>
      </c>
      <c r="AK30">
        <v>3</v>
      </c>
      <c r="AL30">
        <v>2</v>
      </c>
      <c r="AM30">
        <v>2</v>
      </c>
      <c r="AN30">
        <v>2</v>
      </c>
      <c r="AO30">
        <v>9</v>
      </c>
      <c r="AP30">
        <v>1</v>
      </c>
      <c r="AQ30">
        <v>1</v>
      </c>
      <c r="AR30">
        <v>3</v>
      </c>
      <c r="AS30">
        <v>4</v>
      </c>
      <c r="AT30">
        <v>4</v>
      </c>
      <c r="AU30">
        <v>18</v>
      </c>
      <c r="AV30">
        <v>0</v>
      </c>
      <c r="AW30" t="s">
        <v>152</v>
      </c>
      <c r="AX30" s="5"/>
      <c r="AY30" s="5">
        <v>0</v>
      </c>
      <c r="AZ30" s="5"/>
      <c r="BA30" s="5">
        <v>1</v>
      </c>
      <c r="BB30" s="4">
        <v>0</v>
      </c>
      <c r="BC30" s="4"/>
      <c r="BD30" s="4">
        <v>0</v>
      </c>
      <c r="BE30" s="4"/>
      <c r="BF30" s="9">
        <v>4</v>
      </c>
      <c r="BJ30" t="s">
        <v>277</v>
      </c>
      <c r="BK30">
        <v>28</v>
      </c>
      <c r="BL30" t="s">
        <v>214</v>
      </c>
    </row>
    <row r="31" spans="2:65" x14ac:dyDescent="0.35">
      <c r="B31">
        <v>97</v>
      </c>
      <c r="C31">
        <v>2258</v>
      </c>
      <c r="D31">
        <v>0</v>
      </c>
      <c r="F31">
        <v>1</v>
      </c>
      <c r="G31">
        <v>1</v>
      </c>
      <c r="H31">
        <v>2</v>
      </c>
      <c r="K31">
        <v>1</v>
      </c>
      <c r="L31">
        <v>2</v>
      </c>
      <c r="O31">
        <v>3</v>
      </c>
      <c r="P31">
        <v>5</v>
      </c>
      <c r="S31">
        <v>3</v>
      </c>
      <c r="T31">
        <v>5</v>
      </c>
      <c r="X31">
        <v>2</v>
      </c>
      <c r="Y31">
        <v>2</v>
      </c>
      <c r="Z31">
        <v>5</v>
      </c>
      <c r="AA31">
        <v>1</v>
      </c>
      <c r="AB31">
        <v>10</v>
      </c>
      <c r="AC31">
        <v>1</v>
      </c>
      <c r="AD31">
        <v>6</v>
      </c>
      <c r="AE31">
        <v>2</v>
      </c>
      <c r="AF31">
        <v>2000</v>
      </c>
      <c r="AG31">
        <v>1</v>
      </c>
      <c r="AH31">
        <v>8</v>
      </c>
      <c r="AI31">
        <v>0</v>
      </c>
      <c r="AK31">
        <v>2</v>
      </c>
      <c r="AL31">
        <v>3</v>
      </c>
      <c r="AM31">
        <v>6</v>
      </c>
      <c r="AN31">
        <v>2</v>
      </c>
      <c r="AO31">
        <v>13</v>
      </c>
      <c r="AP31">
        <v>1</v>
      </c>
      <c r="AQ31">
        <v>3</v>
      </c>
      <c r="AR31">
        <v>7</v>
      </c>
      <c r="AS31">
        <v>7</v>
      </c>
      <c r="AT31">
        <v>4</v>
      </c>
      <c r="AU31">
        <v>23</v>
      </c>
      <c r="AV31">
        <v>0</v>
      </c>
      <c r="AW31" t="s">
        <v>117</v>
      </c>
      <c r="AX31" s="5">
        <v>0</v>
      </c>
      <c r="AY31" s="5">
        <v>0</v>
      </c>
      <c r="AZ31" s="5">
        <v>0</v>
      </c>
      <c r="BA31" s="5">
        <v>1</v>
      </c>
      <c r="BB31" s="4"/>
      <c r="BC31" s="4"/>
      <c r="BD31" s="4"/>
      <c r="BE31" s="4"/>
      <c r="BF31" s="9">
        <v>4</v>
      </c>
      <c r="BJ31" t="s">
        <v>277</v>
      </c>
      <c r="BK31">
        <v>21</v>
      </c>
      <c r="BL31" t="s">
        <v>209</v>
      </c>
    </row>
    <row r="32" spans="2:65" x14ac:dyDescent="0.35">
      <c r="B32">
        <v>97</v>
      </c>
      <c r="C32">
        <v>1010</v>
      </c>
      <c r="D32">
        <v>0</v>
      </c>
      <c r="F32">
        <v>1</v>
      </c>
      <c r="G32">
        <v>2</v>
      </c>
      <c r="H32">
        <v>1</v>
      </c>
      <c r="K32">
        <v>3</v>
      </c>
      <c r="L32">
        <v>3</v>
      </c>
      <c r="O32">
        <v>4</v>
      </c>
      <c r="P32">
        <v>4</v>
      </c>
      <c r="S32">
        <v>2</v>
      </c>
      <c r="T32">
        <v>2</v>
      </c>
      <c r="X32">
        <v>3</v>
      </c>
      <c r="Y32">
        <v>4</v>
      </c>
      <c r="Z32">
        <v>4</v>
      </c>
      <c r="AA32">
        <v>3</v>
      </c>
      <c r="AB32">
        <v>14</v>
      </c>
      <c r="AC32">
        <v>1</v>
      </c>
      <c r="AD32">
        <v>3</v>
      </c>
      <c r="AE32">
        <v>3</v>
      </c>
      <c r="AF32">
        <v>2000</v>
      </c>
      <c r="AG32">
        <v>1</v>
      </c>
      <c r="AH32">
        <v>6</v>
      </c>
      <c r="AI32">
        <v>1</v>
      </c>
      <c r="AK32">
        <v>3</v>
      </c>
      <c r="AL32">
        <v>3</v>
      </c>
      <c r="AM32">
        <v>2</v>
      </c>
      <c r="AN32">
        <v>2</v>
      </c>
      <c r="AO32">
        <v>10</v>
      </c>
      <c r="AP32">
        <v>1</v>
      </c>
      <c r="AQ32">
        <v>4</v>
      </c>
      <c r="AR32">
        <v>5</v>
      </c>
      <c r="AS32">
        <v>4</v>
      </c>
      <c r="AT32">
        <v>3</v>
      </c>
      <c r="AU32">
        <v>16</v>
      </c>
      <c r="AV32">
        <v>0</v>
      </c>
      <c r="AW32" t="s">
        <v>153</v>
      </c>
      <c r="AX32" s="5">
        <v>1</v>
      </c>
      <c r="AY32" s="5">
        <v>0</v>
      </c>
      <c r="AZ32" s="5">
        <v>0</v>
      </c>
      <c r="BA32" s="5">
        <v>1</v>
      </c>
      <c r="BB32" s="4"/>
      <c r="BC32" s="4"/>
      <c r="BD32" s="4"/>
      <c r="BE32" s="4"/>
      <c r="BF32" s="9">
        <v>4</v>
      </c>
      <c r="BJ32" t="s">
        <v>277</v>
      </c>
      <c r="BK32">
        <v>22</v>
      </c>
      <c r="BL32" t="s">
        <v>210</v>
      </c>
    </row>
    <row r="33" spans="2:65" x14ac:dyDescent="0.35">
      <c r="B33">
        <v>100</v>
      </c>
      <c r="C33">
        <v>511</v>
      </c>
      <c r="D33">
        <v>1</v>
      </c>
      <c r="F33">
        <v>1</v>
      </c>
      <c r="G33">
        <v>2</v>
      </c>
      <c r="H33">
        <v>1</v>
      </c>
      <c r="K33">
        <v>2</v>
      </c>
      <c r="L33">
        <v>1</v>
      </c>
      <c r="Q33">
        <v>5</v>
      </c>
      <c r="R33">
        <v>5</v>
      </c>
      <c r="U33">
        <v>6</v>
      </c>
      <c r="V33">
        <v>5</v>
      </c>
      <c r="X33">
        <v>2</v>
      </c>
      <c r="Y33">
        <v>2</v>
      </c>
      <c r="Z33">
        <v>3</v>
      </c>
      <c r="AA33">
        <v>2</v>
      </c>
      <c r="AB33">
        <v>9</v>
      </c>
      <c r="AC33">
        <v>1</v>
      </c>
      <c r="AD33">
        <v>2</v>
      </c>
      <c r="AE33">
        <v>2</v>
      </c>
      <c r="AF33">
        <v>2000</v>
      </c>
      <c r="AG33">
        <v>1</v>
      </c>
      <c r="AH33">
        <v>4</v>
      </c>
      <c r="AI33">
        <v>1</v>
      </c>
      <c r="AK33">
        <v>2</v>
      </c>
      <c r="AL33">
        <v>3</v>
      </c>
      <c r="AM33">
        <v>2</v>
      </c>
      <c r="AN33">
        <v>3</v>
      </c>
      <c r="AO33">
        <v>10</v>
      </c>
      <c r="AP33">
        <v>1</v>
      </c>
      <c r="AQ33">
        <v>6</v>
      </c>
      <c r="AR33">
        <v>6</v>
      </c>
      <c r="AS33">
        <v>5</v>
      </c>
      <c r="AT33">
        <v>5</v>
      </c>
      <c r="AU33">
        <v>18</v>
      </c>
      <c r="AV33">
        <v>0</v>
      </c>
      <c r="AX33" s="5">
        <v>0</v>
      </c>
      <c r="AY33" s="5">
        <v>0</v>
      </c>
      <c r="AZ33" s="5"/>
      <c r="BA33" s="5"/>
      <c r="BB33" s="4"/>
      <c r="BC33" s="4"/>
      <c r="BD33" s="4">
        <v>0</v>
      </c>
      <c r="BE33" s="4">
        <v>0</v>
      </c>
      <c r="BF33" s="9">
        <v>4</v>
      </c>
      <c r="BJ33" t="s">
        <v>277</v>
      </c>
      <c r="BK33">
        <v>23</v>
      </c>
      <c r="BL33" t="s">
        <v>209</v>
      </c>
    </row>
    <row r="34" spans="2:65" x14ac:dyDescent="0.35">
      <c r="B34">
        <v>100</v>
      </c>
      <c r="C34">
        <v>705</v>
      </c>
      <c r="D34">
        <v>1</v>
      </c>
      <c r="F34">
        <v>1</v>
      </c>
      <c r="G34">
        <v>3</v>
      </c>
      <c r="H34">
        <v>2</v>
      </c>
      <c r="M34">
        <v>3</v>
      </c>
      <c r="N34">
        <v>6</v>
      </c>
      <c r="Q34">
        <v>5</v>
      </c>
      <c r="R34">
        <v>6</v>
      </c>
      <c r="U34">
        <v>3</v>
      </c>
      <c r="V34">
        <v>3</v>
      </c>
      <c r="X34">
        <v>3</v>
      </c>
      <c r="Y34">
        <v>3</v>
      </c>
      <c r="Z34">
        <v>2</v>
      </c>
      <c r="AA34">
        <v>3</v>
      </c>
      <c r="AB34">
        <v>11</v>
      </c>
      <c r="AC34">
        <v>1</v>
      </c>
      <c r="AD34">
        <v>5</v>
      </c>
      <c r="AE34">
        <v>3</v>
      </c>
      <c r="AF34" t="s">
        <v>82</v>
      </c>
      <c r="AG34">
        <v>1</v>
      </c>
      <c r="AH34">
        <v>8</v>
      </c>
      <c r="AI34">
        <v>0</v>
      </c>
      <c r="AK34">
        <v>3</v>
      </c>
      <c r="AL34">
        <v>4</v>
      </c>
      <c r="AM34">
        <v>3</v>
      </c>
      <c r="AN34">
        <v>5</v>
      </c>
      <c r="AO34">
        <v>15</v>
      </c>
      <c r="AP34">
        <v>1</v>
      </c>
      <c r="AQ34">
        <v>6</v>
      </c>
      <c r="AR34">
        <v>7</v>
      </c>
      <c r="AS34">
        <v>6</v>
      </c>
      <c r="AT34">
        <v>4</v>
      </c>
      <c r="AU34">
        <v>19</v>
      </c>
      <c r="AV34">
        <v>0</v>
      </c>
      <c r="AW34" t="s">
        <v>160</v>
      </c>
      <c r="AX34" s="5">
        <v>1</v>
      </c>
      <c r="AY34" s="5"/>
      <c r="AZ34" s="5"/>
      <c r="BA34" s="5"/>
      <c r="BB34" s="4"/>
      <c r="BC34" s="4">
        <v>0</v>
      </c>
      <c r="BD34" s="4">
        <v>1</v>
      </c>
      <c r="BE34" s="4">
        <v>1</v>
      </c>
      <c r="BF34" s="9">
        <v>4</v>
      </c>
      <c r="BJ34" t="s">
        <v>277</v>
      </c>
      <c r="BK34">
        <v>24</v>
      </c>
      <c r="BL34" t="s">
        <v>209</v>
      </c>
      <c r="BM34" t="s">
        <v>260</v>
      </c>
    </row>
    <row r="35" spans="2:65" x14ac:dyDescent="0.35">
      <c r="B35">
        <v>100</v>
      </c>
      <c r="C35">
        <v>530</v>
      </c>
      <c r="D35">
        <v>1</v>
      </c>
      <c r="F35">
        <v>1</v>
      </c>
      <c r="G35">
        <v>1</v>
      </c>
      <c r="H35">
        <v>1</v>
      </c>
      <c r="K35">
        <v>3</v>
      </c>
      <c r="L35">
        <v>3</v>
      </c>
      <c r="Q35">
        <v>3</v>
      </c>
      <c r="R35">
        <v>3</v>
      </c>
      <c r="S35">
        <v>5</v>
      </c>
      <c r="T35">
        <v>6</v>
      </c>
      <c r="X35">
        <v>7</v>
      </c>
      <c r="Y35">
        <v>6</v>
      </c>
      <c r="Z35">
        <v>6</v>
      </c>
      <c r="AA35">
        <v>6</v>
      </c>
      <c r="AB35">
        <v>25</v>
      </c>
      <c r="AC35">
        <v>0</v>
      </c>
      <c r="AD35">
        <v>3</v>
      </c>
      <c r="AE35">
        <v>5</v>
      </c>
      <c r="AF35">
        <v>2500</v>
      </c>
      <c r="AG35" s="9">
        <v>1</v>
      </c>
      <c r="AH35">
        <v>8</v>
      </c>
      <c r="AI35">
        <v>0</v>
      </c>
      <c r="AK35">
        <v>6</v>
      </c>
      <c r="AL35">
        <v>6</v>
      </c>
      <c r="AM35">
        <v>6</v>
      </c>
      <c r="AN35">
        <v>6</v>
      </c>
      <c r="AO35">
        <v>24</v>
      </c>
      <c r="AP35">
        <v>0</v>
      </c>
      <c r="AQ35">
        <v>4</v>
      </c>
      <c r="AR35">
        <v>5</v>
      </c>
      <c r="AS35">
        <v>3</v>
      </c>
      <c r="AT35">
        <v>5</v>
      </c>
      <c r="AU35">
        <v>17</v>
      </c>
      <c r="AV35">
        <v>0</v>
      </c>
      <c r="AW35" t="s">
        <v>161</v>
      </c>
      <c r="AX35" s="5">
        <v>0</v>
      </c>
      <c r="AY35" s="5">
        <v>1</v>
      </c>
      <c r="AZ35" s="5"/>
      <c r="BA35" s="5">
        <v>0</v>
      </c>
      <c r="BB35" s="4"/>
      <c r="BC35" s="4"/>
      <c r="BD35" s="4">
        <v>0</v>
      </c>
      <c r="BE35" s="4"/>
      <c r="BF35" s="9">
        <v>4</v>
      </c>
      <c r="BJ35" t="s">
        <v>277</v>
      </c>
      <c r="BK35">
        <v>23</v>
      </c>
      <c r="BL35" t="s">
        <v>209</v>
      </c>
    </row>
    <row r="36" spans="2:65" x14ac:dyDescent="0.35">
      <c r="B36">
        <v>100</v>
      </c>
      <c r="C36">
        <v>840</v>
      </c>
      <c r="D36">
        <v>1</v>
      </c>
      <c r="F36">
        <v>1</v>
      </c>
      <c r="G36">
        <v>1</v>
      </c>
      <c r="H36">
        <v>1</v>
      </c>
      <c r="K36">
        <v>6</v>
      </c>
      <c r="L36">
        <v>7</v>
      </c>
      <c r="O36">
        <v>2</v>
      </c>
      <c r="P36">
        <v>2</v>
      </c>
      <c r="S36">
        <v>3</v>
      </c>
      <c r="T36">
        <v>5</v>
      </c>
      <c r="X36">
        <v>5</v>
      </c>
      <c r="Y36">
        <v>2</v>
      </c>
      <c r="Z36">
        <v>6</v>
      </c>
      <c r="AA36">
        <v>6</v>
      </c>
      <c r="AB36">
        <v>19</v>
      </c>
      <c r="AC36">
        <v>0</v>
      </c>
      <c r="AD36">
        <v>2</v>
      </c>
      <c r="AE36">
        <v>2</v>
      </c>
      <c r="AF36" t="s">
        <v>83</v>
      </c>
      <c r="AG36">
        <v>1</v>
      </c>
      <c r="AH36">
        <v>4</v>
      </c>
      <c r="AI36">
        <v>1</v>
      </c>
      <c r="AK36">
        <v>2</v>
      </c>
      <c r="AL36">
        <v>1</v>
      </c>
      <c r="AM36">
        <v>1</v>
      </c>
      <c r="AN36">
        <v>1</v>
      </c>
      <c r="AO36">
        <v>5</v>
      </c>
      <c r="AP36">
        <v>1</v>
      </c>
      <c r="AQ36">
        <v>1</v>
      </c>
      <c r="AR36">
        <v>3</v>
      </c>
      <c r="AS36">
        <v>4</v>
      </c>
      <c r="AT36">
        <v>2</v>
      </c>
      <c r="AU36">
        <v>16</v>
      </c>
      <c r="AV36">
        <v>0</v>
      </c>
      <c r="AW36" t="s">
        <v>154</v>
      </c>
      <c r="AX36" s="5">
        <v>1</v>
      </c>
      <c r="AY36" s="5">
        <v>0</v>
      </c>
      <c r="AZ36" s="5">
        <v>0</v>
      </c>
      <c r="BA36" s="5">
        <v>0</v>
      </c>
      <c r="BB36" s="4"/>
      <c r="BC36" s="4"/>
      <c r="BD36" s="4"/>
      <c r="BE36" s="4"/>
      <c r="BF36" s="9">
        <v>4</v>
      </c>
      <c r="BJ36" t="s">
        <v>277</v>
      </c>
      <c r="BK36">
        <v>26</v>
      </c>
      <c r="BL36" t="s">
        <v>213</v>
      </c>
    </row>
    <row r="37" spans="2:65" x14ac:dyDescent="0.35">
      <c r="B37">
        <v>100</v>
      </c>
      <c r="C37">
        <v>592</v>
      </c>
      <c r="D37">
        <v>1</v>
      </c>
      <c r="F37">
        <v>1</v>
      </c>
      <c r="G37">
        <v>6</v>
      </c>
      <c r="H37">
        <v>3</v>
      </c>
      <c r="K37">
        <v>1</v>
      </c>
      <c r="L37">
        <v>1</v>
      </c>
      <c r="O37">
        <v>1</v>
      </c>
      <c r="P37">
        <v>1</v>
      </c>
      <c r="S37">
        <v>4</v>
      </c>
      <c r="T37">
        <v>3</v>
      </c>
      <c r="X37">
        <v>4</v>
      </c>
      <c r="Y37">
        <v>4</v>
      </c>
      <c r="Z37">
        <v>2</v>
      </c>
      <c r="AA37">
        <v>2</v>
      </c>
      <c r="AB37">
        <v>12</v>
      </c>
      <c r="AC37">
        <v>1</v>
      </c>
      <c r="AD37">
        <v>6</v>
      </c>
      <c r="AE37">
        <v>2</v>
      </c>
      <c r="AF37" t="s">
        <v>84</v>
      </c>
      <c r="AG37" s="8"/>
      <c r="AH37">
        <v>8</v>
      </c>
      <c r="AI37">
        <v>0</v>
      </c>
      <c r="AK37">
        <v>6</v>
      </c>
      <c r="AL37">
        <v>6</v>
      </c>
      <c r="AM37">
        <v>2</v>
      </c>
      <c r="AN37">
        <v>5</v>
      </c>
      <c r="AO37">
        <v>19</v>
      </c>
      <c r="AP37">
        <v>0</v>
      </c>
      <c r="AQ37">
        <v>1</v>
      </c>
      <c r="AR37">
        <v>7</v>
      </c>
      <c r="AS37">
        <v>7</v>
      </c>
      <c r="AT37">
        <v>7</v>
      </c>
      <c r="AU37">
        <v>28</v>
      </c>
      <c r="AV37">
        <v>0</v>
      </c>
      <c r="AW37" t="s">
        <v>75</v>
      </c>
      <c r="AX37" s="5">
        <v>0</v>
      </c>
      <c r="AY37" s="5">
        <v>0</v>
      </c>
      <c r="AZ37" s="5">
        <v>0</v>
      </c>
      <c r="BA37" s="5">
        <v>0</v>
      </c>
      <c r="BB37" s="4"/>
      <c r="BC37" s="4"/>
      <c r="BD37" s="4"/>
      <c r="BE37" s="4"/>
      <c r="BF37" s="9">
        <v>4</v>
      </c>
      <c r="BJ37" t="s">
        <v>277</v>
      </c>
      <c r="BK37">
        <v>55</v>
      </c>
      <c r="BL37" t="s">
        <v>213</v>
      </c>
      <c r="BM37" t="s">
        <v>261</v>
      </c>
    </row>
    <row r="38" spans="2:65" x14ac:dyDescent="0.35">
      <c r="B38">
        <v>100</v>
      </c>
      <c r="C38">
        <v>458</v>
      </c>
      <c r="D38">
        <v>1</v>
      </c>
      <c r="F38">
        <v>1</v>
      </c>
      <c r="I38">
        <v>5</v>
      </c>
      <c r="J38">
        <v>5</v>
      </c>
      <c r="K38">
        <v>3</v>
      </c>
      <c r="L38">
        <v>1</v>
      </c>
      <c r="O38">
        <v>3</v>
      </c>
      <c r="P38">
        <v>3</v>
      </c>
      <c r="S38">
        <v>3</v>
      </c>
      <c r="T38">
        <v>5</v>
      </c>
      <c r="X38">
        <v>5</v>
      </c>
      <c r="Y38">
        <v>5</v>
      </c>
      <c r="Z38">
        <v>5</v>
      </c>
      <c r="AA38">
        <v>5</v>
      </c>
      <c r="AB38">
        <v>20</v>
      </c>
      <c r="AC38">
        <v>0</v>
      </c>
      <c r="AD38">
        <v>3</v>
      </c>
      <c r="AE38">
        <v>3</v>
      </c>
      <c r="AF38" t="s">
        <v>85</v>
      </c>
      <c r="AG38" s="9">
        <v>1</v>
      </c>
      <c r="AH38">
        <v>6</v>
      </c>
      <c r="AI38">
        <v>1</v>
      </c>
      <c r="AK38">
        <v>3</v>
      </c>
      <c r="AL38">
        <v>3</v>
      </c>
      <c r="AM38">
        <v>5</v>
      </c>
      <c r="AN38">
        <v>3</v>
      </c>
      <c r="AO38">
        <v>14</v>
      </c>
      <c r="AP38">
        <v>1</v>
      </c>
      <c r="AQ38">
        <v>5</v>
      </c>
      <c r="AR38">
        <v>5</v>
      </c>
      <c r="AS38">
        <v>7</v>
      </c>
      <c r="AT38">
        <v>5</v>
      </c>
      <c r="AU38">
        <v>20</v>
      </c>
      <c r="AV38">
        <v>0</v>
      </c>
      <c r="AW38" t="s">
        <v>162</v>
      </c>
      <c r="AX38" s="5"/>
      <c r="AY38" s="5">
        <v>0</v>
      </c>
      <c r="AZ38" s="5">
        <v>0</v>
      </c>
      <c r="BA38" s="5">
        <v>0</v>
      </c>
      <c r="BB38" s="4">
        <v>0</v>
      </c>
      <c r="BC38" s="4"/>
      <c r="BD38" s="4"/>
      <c r="BE38" s="4"/>
      <c r="BF38" s="9">
        <v>4</v>
      </c>
      <c r="BJ38" t="s">
        <v>277</v>
      </c>
      <c r="BK38">
        <v>22</v>
      </c>
      <c r="BL38" t="s">
        <v>209</v>
      </c>
    </row>
    <row r="39" spans="2:65" x14ac:dyDescent="0.35">
      <c r="B39">
        <v>100</v>
      </c>
      <c r="C39">
        <v>967</v>
      </c>
      <c r="D39">
        <v>1</v>
      </c>
      <c r="F39">
        <v>1</v>
      </c>
      <c r="I39">
        <v>6</v>
      </c>
      <c r="J39">
        <v>5</v>
      </c>
      <c r="K39">
        <v>2</v>
      </c>
      <c r="L39">
        <v>2</v>
      </c>
      <c r="O39">
        <v>4</v>
      </c>
      <c r="P39">
        <v>5</v>
      </c>
      <c r="S39">
        <v>4</v>
      </c>
      <c r="T39">
        <v>4</v>
      </c>
      <c r="X39">
        <v>3</v>
      </c>
      <c r="Y39">
        <v>5</v>
      </c>
      <c r="Z39">
        <v>3</v>
      </c>
      <c r="AA39">
        <v>3</v>
      </c>
      <c r="AB39">
        <v>14</v>
      </c>
      <c r="AC39">
        <v>1</v>
      </c>
      <c r="AD39">
        <v>5</v>
      </c>
      <c r="AE39">
        <v>5</v>
      </c>
      <c r="AF39" t="s">
        <v>86</v>
      </c>
      <c r="AG39" s="8"/>
      <c r="AH39">
        <v>10</v>
      </c>
      <c r="AI39">
        <v>0</v>
      </c>
      <c r="AK39">
        <v>1</v>
      </c>
      <c r="AL39">
        <v>1</v>
      </c>
      <c r="AM39">
        <v>1</v>
      </c>
      <c r="AN39">
        <v>1</v>
      </c>
      <c r="AO39">
        <v>4</v>
      </c>
      <c r="AP39">
        <v>1</v>
      </c>
      <c r="AQ39">
        <v>4</v>
      </c>
      <c r="AR39">
        <v>6</v>
      </c>
      <c r="AS39">
        <v>5</v>
      </c>
      <c r="AT39">
        <v>5</v>
      </c>
      <c r="AU39">
        <v>20</v>
      </c>
      <c r="AV39">
        <v>0</v>
      </c>
      <c r="AW39" t="s">
        <v>165</v>
      </c>
      <c r="AX39" s="5"/>
      <c r="AY39" s="5">
        <v>0</v>
      </c>
      <c r="AZ39" s="5">
        <v>0</v>
      </c>
      <c r="BA39" s="5">
        <v>1</v>
      </c>
      <c r="BB39" s="4">
        <v>0</v>
      </c>
      <c r="BC39" s="4"/>
      <c r="BD39" s="4"/>
      <c r="BE39" s="4"/>
      <c r="BF39" s="9">
        <v>4</v>
      </c>
      <c r="BJ39" t="s">
        <v>276</v>
      </c>
      <c r="BK39">
        <v>25</v>
      </c>
      <c r="BL39" t="s">
        <v>209</v>
      </c>
      <c r="BM39" t="s">
        <v>264</v>
      </c>
    </row>
    <row r="40" spans="2:65" x14ac:dyDescent="0.35">
      <c r="B40">
        <v>100</v>
      </c>
      <c r="C40">
        <v>270</v>
      </c>
      <c r="D40">
        <v>1</v>
      </c>
      <c r="F40">
        <v>1</v>
      </c>
      <c r="I40">
        <v>6</v>
      </c>
      <c r="J40">
        <v>5</v>
      </c>
      <c r="K40">
        <v>5</v>
      </c>
      <c r="L40">
        <v>4</v>
      </c>
      <c r="Q40">
        <v>3</v>
      </c>
      <c r="R40">
        <v>2</v>
      </c>
      <c r="U40">
        <v>4</v>
      </c>
      <c r="V40">
        <v>4</v>
      </c>
      <c r="X40">
        <v>2</v>
      </c>
      <c r="Y40">
        <v>3</v>
      </c>
      <c r="Z40">
        <v>3</v>
      </c>
      <c r="AA40">
        <v>4</v>
      </c>
      <c r="AB40">
        <v>12</v>
      </c>
      <c r="AC40">
        <v>1</v>
      </c>
      <c r="AD40">
        <v>2</v>
      </c>
      <c r="AE40">
        <v>2</v>
      </c>
      <c r="AF40">
        <v>2000</v>
      </c>
      <c r="AG40">
        <v>1</v>
      </c>
      <c r="AH40">
        <v>4</v>
      </c>
      <c r="AI40">
        <v>1</v>
      </c>
      <c r="AK40">
        <v>1</v>
      </c>
      <c r="AL40">
        <v>2</v>
      </c>
      <c r="AM40">
        <v>1</v>
      </c>
      <c r="AN40">
        <v>2</v>
      </c>
      <c r="AO40">
        <v>6</v>
      </c>
      <c r="AP40">
        <v>1</v>
      </c>
      <c r="AQ40">
        <v>6</v>
      </c>
      <c r="AR40">
        <v>5</v>
      </c>
      <c r="AS40">
        <v>6</v>
      </c>
      <c r="AT40">
        <v>4</v>
      </c>
      <c r="AU40">
        <v>17</v>
      </c>
      <c r="AV40">
        <v>0</v>
      </c>
      <c r="AW40" t="s">
        <v>168</v>
      </c>
      <c r="AX40" s="5"/>
      <c r="AY40" s="5">
        <v>1</v>
      </c>
      <c r="AZ40" s="5"/>
      <c r="BA40" s="5"/>
      <c r="BB40" s="4">
        <v>1</v>
      </c>
      <c r="BC40" s="4"/>
      <c r="BD40" s="4">
        <v>1</v>
      </c>
      <c r="BE40" s="4">
        <v>1</v>
      </c>
      <c r="BF40" s="9">
        <v>4</v>
      </c>
      <c r="BJ40" t="s">
        <v>277</v>
      </c>
      <c r="BK40">
        <v>23</v>
      </c>
      <c r="BL40" t="s">
        <v>210</v>
      </c>
    </row>
    <row r="41" spans="2:65" x14ac:dyDescent="0.35">
      <c r="B41">
        <v>97</v>
      </c>
      <c r="C41">
        <v>328</v>
      </c>
      <c r="D41">
        <v>0</v>
      </c>
      <c r="F41">
        <v>1</v>
      </c>
      <c r="G41">
        <v>5</v>
      </c>
      <c r="H41">
        <v>2</v>
      </c>
      <c r="K41">
        <v>4</v>
      </c>
      <c r="L41">
        <v>4</v>
      </c>
      <c r="O41">
        <v>6</v>
      </c>
      <c r="P41">
        <v>5</v>
      </c>
      <c r="U41">
        <v>7</v>
      </c>
      <c r="V41">
        <v>7</v>
      </c>
      <c r="X41">
        <v>4</v>
      </c>
      <c r="Y41">
        <v>5</v>
      </c>
      <c r="Z41">
        <v>3</v>
      </c>
      <c r="AA41">
        <v>3</v>
      </c>
      <c r="AB41">
        <v>15</v>
      </c>
      <c r="AC41">
        <v>1</v>
      </c>
      <c r="AD41">
        <v>4</v>
      </c>
      <c r="AE41">
        <v>4</v>
      </c>
      <c r="AF41">
        <v>400</v>
      </c>
      <c r="AG41" s="8"/>
      <c r="AH41">
        <v>8</v>
      </c>
      <c r="AI41">
        <v>0</v>
      </c>
      <c r="AK41">
        <v>1</v>
      </c>
      <c r="AL41">
        <v>2</v>
      </c>
      <c r="AM41">
        <v>1</v>
      </c>
      <c r="AN41">
        <v>2</v>
      </c>
      <c r="AO41">
        <v>6</v>
      </c>
      <c r="AP41">
        <v>1</v>
      </c>
      <c r="AQ41">
        <v>5</v>
      </c>
      <c r="AR41">
        <v>5</v>
      </c>
      <c r="AS41">
        <v>5</v>
      </c>
      <c r="AT41">
        <v>4</v>
      </c>
      <c r="AU41">
        <v>17</v>
      </c>
      <c r="AV41">
        <v>0</v>
      </c>
      <c r="AX41" s="5">
        <v>0</v>
      </c>
      <c r="AY41" s="5">
        <v>0</v>
      </c>
      <c r="AZ41" s="5">
        <v>0</v>
      </c>
      <c r="BA41" s="5"/>
      <c r="BB41" s="4"/>
      <c r="BC41" s="4"/>
      <c r="BD41" s="4"/>
      <c r="BE41" s="4">
        <v>0</v>
      </c>
      <c r="BF41" s="9">
        <v>4</v>
      </c>
      <c r="BJ41" t="s">
        <v>276</v>
      </c>
      <c r="BK41">
        <v>25</v>
      </c>
      <c r="BL41" t="s">
        <v>209</v>
      </c>
    </row>
    <row r="42" spans="2:65" x14ac:dyDescent="0.35">
      <c r="B42">
        <v>100</v>
      </c>
      <c r="C42">
        <v>455</v>
      </c>
      <c r="D42">
        <v>1</v>
      </c>
      <c r="F42">
        <v>1</v>
      </c>
      <c r="G42">
        <v>6</v>
      </c>
      <c r="H42">
        <v>5</v>
      </c>
      <c r="K42">
        <v>5</v>
      </c>
      <c r="L42">
        <v>5</v>
      </c>
      <c r="O42">
        <v>5</v>
      </c>
      <c r="P42">
        <v>5</v>
      </c>
      <c r="S42">
        <v>7</v>
      </c>
      <c r="T42">
        <v>6</v>
      </c>
      <c r="X42">
        <v>2</v>
      </c>
      <c r="Y42">
        <v>6</v>
      </c>
      <c r="Z42">
        <v>2</v>
      </c>
      <c r="AA42">
        <v>1</v>
      </c>
      <c r="AB42">
        <v>11</v>
      </c>
      <c r="AC42">
        <v>1</v>
      </c>
      <c r="AD42">
        <v>1</v>
      </c>
      <c r="AE42">
        <v>2</v>
      </c>
      <c r="AF42" t="s">
        <v>58</v>
      </c>
      <c r="AG42">
        <v>1</v>
      </c>
      <c r="AH42">
        <v>3</v>
      </c>
      <c r="AI42">
        <v>1</v>
      </c>
      <c r="AK42">
        <v>2</v>
      </c>
      <c r="AL42">
        <v>2</v>
      </c>
      <c r="AM42">
        <v>2</v>
      </c>
      <c r="AN42">
        <v>2</v>
      </c>
      <c r="AO42">
        <v>8</v>
      </c>
      <c r="AP42">
        <v>1</v>
      </c>
      <c r="AQ42">
        <v>7</v>
      </c>
      <c r="AR42">
        <v>5</v>
      </c>
      <c r="AS42">
        <v>7</v>
      </c>
      <c r="AT42">
        <v>5</v>
      </c>
      <c r="AU42">
        <v>18</v>
      </c>
      <c r="AV42">
        <v>0</v>
      </c>
      <c r="AW42" t="s">
        <v>143</v>
      </c>
      <c r="AX42" s="5">
        <v>0</v>
      </c>
      <c r="AY42" s="5">
        <v>0</v>
      </c>
      <c r="AZ42" s="5">
        <v>0</v>
      </c>
      <c r="BA42" s="5">
        <v>0</v>
      </c>
      <c r="BB42" s="4"/>
      <c r="BC42" s="4"/>
      <c r="BD42" s="4"/>
      <c r="BE42" s="4"/>
      <c r="BF42" s="9">
        <v>4</v>
      </c>
      <c r="BJ42" t="s">
        <v>277</v>
      </c>
      <c r="BK42">
        <v>22</v>
      </c>
      <c r="BL42" t="s">
        <v>213</v>
      </c>
    </row>
    <row r="43" spans="2:65" x14ac:dyDescent="0.35">
      <c r="B43">
        <v>100</v>
      </c>
      <c r="C43">
        <v>383</v>
      </c>
      <c r="D43">
        <v>1</v>
      </c>
      <c r="F43">
        <v>1</v>
      </c>
      <c r="G43">
        <v>2</v>
      </c>
      <c r="H43">
        <v>2</v>
      </c>
      <c r="M43">
        <v>5</v>
      </c>
      <c r="N43">
        <v>5</v>
      </c>
      <c r="Q43">
        <v>4</v>
      </c>
      <c r="R43">
        <v>4</v>
      </c>
      <c r="S43">
        <v>5</v>
      </c>
      <c r="T43">
        <v>5</v>
      </c>
      <c r="X43">
        <v>2</v>
      </c>
      <c r="Y43">
        <v>3</v>
      </c>
      <c r="Z43">
        <v>4</v>
      </c>
      <c r="AA43">
        <v>4</v>
      </c>
      <c r="AB43">
        <v>13</v>
      </c>
      <c r="AC43">
        <v>1</v>
      </c>
      <c r="AD43">
        <v>3</v>
      </c>
      <c r="AE43">
        <v>3</v>
      </c>
      <c r="AF43">
        <v>1500</v>
      </c>
      <c r="AG43" s="9">
        <v>1</v>
      </c>
      <c r="AH43">
        <v>6</v>
      </c>
      <c r="AI43">
        <v>1</v>
      </c>
      <c r="AK43">
        <v>3</v>
      </c>
      <c r="AL43">
        <v>4</v>
      </c>
      <c r="AM43">
        <v>4</v>
      </c>
      <c r="AN43">
        <v>4</v>
      </c>
      <c r="AO43">
        <v>15</v>
      </c>
      <c r="AP43">
        <v>1</v>
      </c>
      <c r="AQ43">
        <v>6</v>
      </c>
      <c r="AR43">
        <v>6</v>
      </c>
      <c r="AS43">
        <v>5</v>
      </c>
      <c r="AT43">
        <v>5</v>
      </c>
      <c r="AU43">
        <v>18</v>
      </c>
      <c r="AV43">
        <v>0</v>
      </c>
      <c r="AW43" t="s">
        <v>157</v>
      </c>
      <c r="AX43" s="5">
        <v>0</v>
      </c>
      <c r="AY43" s="5"/>
      <c r="AZ43" s="5"/>
      <c r="BA43" s="5">
        <v>0</v>
      </c>
      <c r="BB43" s="4"/>
      <c r="BC43" s="4">
        <v>0</v>
      </c>
      <c r="BD43" s="4">
        <v>0</v>
      </c>
      <c r="BE43" s="4"/>
      <c r="BF43" s="9">
        <v>4</v>
      </c>
      <c r="BJ43" t="s">
        <v>276</v>
      </c>
      <c r="BK43">
        <v>23</v>
      </c>
      <c r="BL43" t="s">
        <v>209</v>
      </c>
    </row>
    <row r="44" spans="2:65" x14ac:dyDescent="0.35">
      <c r="B44">
        <v>97</v>
      </c>
      <c r="C44">
        <v>250277</v>
      </c>
      <c r="D44">
        <v>0</v>
      </c>
      <c r="F44">
        <v>1</v>
      </c>
      <c r="G44">
        <v>2</v>
      </c>
      <c r="H44">
        <v>2</v>
      </c>
      <c r="K44">
        <v>3</v>
      </c>
      <c r="L44">
        <v>3</v>
      </c>
      <c r="Q44">
        <v>6</v>
      </c>
      <c r="R44">
        <v>5</v>
      </c>
      <c r="S44">
        <v>5</v>
      </c>
      <c r="T44">
        <v>5</v>
      </c>
      <c r="X44">
        <v>1</v>
      </c>
      <c r="Y44">
        <v>1</v>
      </c>
      <c r="Z44">
        <v>2</v>
      </c>
      <c r="AA44">
        <v>2</v>
      </c>
      <c r="AB44">
        <v>6</v>
      </c>
      <c r="AC44">
        <v>1</v>
      </c>
      <c r="AD44">
        <v>2</v>
      </c>
      <c r="AE44">
        <v>2</v>
      </c>
      <c r="AF44" t="s">
        <v>89</v>
      </c>
      <c r="AH44">
        <v>4</v>
      </c>
      <c r="AI44">
        <v>0</v>
      </c>
      <c r="AK44">
        <v>3</v>
      </c>
      <c r="AL44">
        <v>2</v>
      </c>
      <c r="AM44">
        <v>2</v>
      </c>
      <c r="AN44">
        <v>3</v>
      </c>
      <c r="AO44">
        <v>10</v>
      </c>
      <c r="AP44">
        <v>1</v>
      </c>
      <c r="AQ44">
        <v>5</v>
      </c>
      <c r="AR44">
        <v>4</v>
      </c>
      <c r="AS44">
        <v>6</v>
      </c>
      <c r="AT44">
        <v>3</v>
      </c>
      <c r="AU44">
        <v>16</v>
      </c>
      <c r="AV44">
        <v>0</v>
      </c>
      <c r="AW44" t="s">
        <v>176</v>
      </c>
      <c r="AX44" s="5">
        <v>0</v>
      </c>
      <c r="AY44" s="5">
        <v>0</v>
      </c>
      <c r="AZ44" s="5"/>
      <c r="BA44" s="5">
        <v>1</v>
      </c>
      <c r="BB44" s="4"/>
      <c r="BC44" s="4"/>
      <c r="BD44" s="4">
        <v>0</v>
      </c>
      <c r="BE44" s="4"/>
      <c r="BF44" s="9">
        <v>4</v>
      </c>
      <c r="BJ44" t="s">
        <v>277</v>
      </c>
      <c r="BK44">
        <v>24</v>
      </c>
      <c r="BL44" t="s">
        <v>209</v>
      </c>
    </row>
    <row r="45" spans="2:65" x14ac:dyDescent="0.35">
      <c r="B45">
        <v>100</v>
      </c>
      <c r="C45">
        <v>284</v>
      </c>
      <c r="D45">
        <v>1</v>
      </c>
      <c r="F45">
        <v>1</v>
      </c>
      <c r="G45">
        <v>2</v>
      </c>
      <c r="H45">
        <v>2</v>
      </c>
      <c r="K45">
        <v>2</v>
      </c>
      <c r="L45">
        <v>2</v>
      </c>
      <c r="O45">
        <v>5</v>
      </c>
      <c r="P45">
        <v>6</v>
      </c>
      <c r="S45">
        <v>1</v>
      </c>
      <c r="T45">
        <v>1</v>
      </c>
      <c r="X45">
        <v>2</v>
      </c>
      <c r="Y45">
        <v>2</v>
      </c>
      <c r="Z45">
        <v>3</v>
      </c>
      <c r="AA45">
        <v>2</v>
      </c>
      <c r="AB45">
        <v>9</v>
      </c>
      <c r="AC45">
        <v>1</v>
      </c>
      <c r="AD45">
        <v>1</v>
      </c>
      <c r="AE45">
        <v>2</v>
      </c>
      <c r="AF45">
        <v>2000</v>
      </c>
      <c r="AG45">
        <v>1</v>
      </c>
      <c r="AH45">
        <v>3</v>
      </c>
      <c r="AI45">
        <v>1</v>
      </c>
      <c r="AK45">
        <v>2</v>
      </c>
      <c r="AL45">
        <v>2</v>
      </c>
      <c r="AM45">
        <v>1</v>
      </c>
      <c r="AN45">
        <v>2</v>
      </c>
      <c r="AO45">
        <v>7</v>
      </c>
      <c r="AP45">
        <v>1</v>
      </c>
      <c r="AQ45">
        <v>6</v>
      </c>
      <c r="AR45">
        <v>5</v>
      </c>
      <c r="AS45">
        <v>5</v>
      </c>
      <c r="AT45">
        <v>4</v>
      </c>
      <c r="AU45">
        <v>16</v>
      </c>
      <c r="AV45">
        <v>0</v>
      </c>
      <c r="AW45" t="s">
        <v>177</v>
      </c>
      <c r="AX45" s="5">
        <v>0</v>
      </c>
      <c r="AY45" s="5">
        <v>0</v>
      </c>
      <c r="AZ45" s="5">
        <v>1</v>
      </c>
      <c r="BA45" s="5">
        <v>1</v>
      </c>
      <c r="BB45" s="4"/>
      <c r="BC45" s="4"/>
      <c r="BD45" s="4"/>
      <c r="BE45" s="4"/>
      <c r="BF45" s="9">
        <v>4</v>
      </c>
      <c r="BJ45" t="s">
        <v>277</v>
      </c>
      <c r="BK45">
        <v>51</v>
      </c>
      <c r="BL45" t="s">
        <v>212</v>
      </c>
      <c r="BM45" t="s">
        <v>267</v>
      </c>
    </row>
    <row r="46" spans="2:65" x14ac:dyDescent="0.35">
      <c r="B46">
        <v>100</v>
      </c>
      <c r="C46">
        <v>292</v>
      </c>
      <c r="D46">
        <v>1</v>
      </c>
      <c r="F46">
        <v>1</v>
      </c>
      <c r="I46">
        <v>4</v>
      </c>
      <c r="J46">
        <v>2</v>
      </c>
      <c r="M46">
        <v>5</v>
      </c>
      <c r="N46">
        <v>5</v>
      </c>
      <c r="Q46">
        <v>2</v>
      </c>
      <c r="R46">
        <v>1</v>
      </c>
      <c r="S46">
        <v>2</v>
      </c>
      <c r="T46">
        <v>3</v>
      </c>
      <c r="X46">
        <v>2</v>
      </c>
      <c r="Y46">
        <v>3</v>
      </c>
      <c r="Z46">
        <v>4</v>
      </c>
      <c r="AA46">
        <v>3</v>
      </c>
      <c r="AB46">
        <v>12</v>
      </c>
      <c r="AC46">
        <v>1</v>
      </c>
      <c r="AD46">
        <v>3</v>
      </c>
      <c r="AE46">
        <v>2</v>
      </c>
      <c r="AF46">
        <v>2500</v>
      </c>
      <c r="AG46">
        <v>1</v>
      </c>
      <c r="AH46">
        <v>5</v>
      </c>
      <c r="AI46">
        <v>1</v>
      </c>
      <c r="AK46">
        <v>2</v>
      </c>
      <c r="AL46">
        <v>6</v>
      </c>
      <c r="AM46">
        <v>6</v>
      </c>
      <c r="AN46">
        <v>6</v>
      </c>
      <c r="AO46">
        <v>20</v>
      </c>
      <c r="AP46">
        <v>0</v>
      </c>
      <c r="AQ46">
        <v>2</v>
      </c>
      <c r="AR46">
        <v>6</v>
      </c>
      <c r="AS46">
        <v>6</v>
      </c>
      <c r="AT46">
        <v>6</v>
      </c>
      <c r="AU46">
        <v>24</v>
      </c>
      <c r="AV46">
        <v>0</v>
      </c>
      <c r="AW46" t="s">
        <v>178</v>
      </c>
      <c r="AX46" s="5"/>
      <c r="AY46" s="5"/>
      <c r="AZ46" s="5"/>
      <c r="BA46" s="5">
        <v>0</v>
      </c>
      <c r="BB46" s="4">
        <v>0</v>
      </c>
      <c r="BC46" s="4">
        <v>0</v>
      </c>
      <c r="BD46" s="4">
        <v>1</v>
      </c>
      <c r="BE46" s="4"/>
      <c r="BF46" s="9">
        <v>4</v>
      </c>
      <c r="BJ46" t="s">
        <v>276</v>
      </c>
      <c r="BK46">
        <v>27</v>
      </c>
      <c r="BL46" t="s">
        <v>230</v>
      </c>
      <c r="BM46" t="s">
        <v>252</v>
      </c>
    </row>
    <row r="47" spans="2:65" x14ac:dyDescent="0.35">
      <c r="B47">
        <v>100</v>
      </c>
      <c r="C47">
        <v>208</v>
      </c>
      <c r="D47">
        <v>1</v>
      </c>
      <c r="F47">
        <v>1</v>
      </c>
      <c r="G47">
        <v>5</v>
      </c>
      <c r="H47">
        <v>4</v>
      </c>
      <c r="M47">
        <v>4</v>
      </c>
      <c r="N47">
        <v>3</v>
      </c>
      <c r="Q47">
        <v>5</v>
      </c>
      <c r="R47">
        <v>6</v>
      </c>
      <c r="S47">
        <v>5</v>
      </c>
      <c r="T47">
        <v>5</v>
      </c>
      <c r="X47">
        <v>1</v>
      </c>
      <c r="Y47">
        <v>2</v>
      </c>
      <c r="Z47">
        <v>4</v>
      </c>
      <c r="AA47">
        <v>2</v>
      </c>
      <c r="AB47">
        <v>9</v>
      </c>
      <c r="AC47">
        <v>1</v>
      </c>
      <c r="AD47">
        <v>1</v>
      </c>
      <c r="AE47">
        <v>1</v>
      </c>
      <c r="AF47">
        <v>2200</v>
      </c>
      <c r="AG47">
        <v>1</v>
      </c>
      <c r="AH47">
        <v>2</v>
      </c>
      <c r="AI47">
        <v>1</v>
      </c>
      <c r="AK47">
        <v>5</v>
      </c>
      <c r="AL47">
        <v>4</v>
      </c>
      <c r="AM47">
        <v>5</v>
      </c>
      <c r="AN47">
        <v>5</v>
      </c>
      <c r="AO47">
        <v>19</v>
      </c>
      <c r="AP47">
        <v>0</v>
      </c>
      <c r="AQ47">
        <v>4</v>
      </c>
      <c r="AR47">
        <v>5</v>
      </c>
      <c r="AS47">
        <v>7</v>
      </c>
      <c r="AT47">
        <v>4</v>
      </c>
      <c r="AU47">
        <v>20</v>
      </c>
      <c r="AV47">
        <v>0</v>
      </c>
      <c r="AW47" t="s">
        <v>129</v>
      </c>
      <c r="AX47" s="5">
        <v>0</v>
      </c>
      <c r="AY47" s="5"/>
      <c r="AZ47" s="5"/>
      <c r="BA47" s="5">
        <v>0</v>
      </c>
      <c r="BB47" s="4"/>
      <c r="BC47" s="4">
        <v>0</v>
      </c>
      <c r="BD47" s="4">
        <v>0</v>
      </c>
      <c r="BE47" s="4"/>
      <c r="BF47" s="9">
        <v>4</v>
      </c>
      <c r="BJ47" t="s">
        <v>276</v>
      </c>
      <c r="BK47">
        <v>24</v>
      </c>
      <c r="BL47" t="s">
        <v>209</v>
      </c>
    </row>
    <row r="48" spans="2:65" x14ac:dyDescent="0.35">
      <c r="B48">
        <v>100</v>
      </c>
      <c r="C48">
        <v>431</v>
      </c>
      <c r="D48">
        <v>1</v>
      </c>
      <c r="F48">
        <v>1</v>
      </c>
      <c r="I48">
        <v>5</v>
      </c>
      <c r="J48">
        <v>4</v>
      </c>
      <c r="M48">
        <v>5</v>
      </c>
      <c r="N48">
        <v>4</v>
      </c>
      <c r="O48">
        <v>7</v>
      </c>
      <c r="P48">
        <v>5</v>
      </c>
      <c r="U48">
        <v>7</v>
      </c>
      <c r="V48">
        <v>7</v>
      </c>
      <c r="X48">
        <v>6</v>
      </c>
      <c r="Y48">
        <v>7</v>
      </c>
      <c r="Z48">
        <v>7</v>
      </c>
      <c r="AA48">
        <v>7</v>
      </c>
      <c r="AB48">
        <v>27</v>
      </c>
      <c r="AC48">
        <v>0</v>
      </c>
      <c r="AD48">
        <v>4</v>
      </c>
      <c r="AE48">
        <v>6</v>
      </c>
      <c r="AF48" t="s">
        <v>61</v>
      </c>
      <c r="AG48" s="8"/>
      <c r="AH48">
        <v>10</v>
      </c>
      <c r="AI48">
        <v>0</v>
      </c>
      <c r="AK48">
        <v>6</v>
      </c>
      <c r="AL48">
        <v>6</v>
      </c>
      <c r="AM48">
        <v>6</v>
      </c>
      <c r="AN48">
        <v>6</v>
      </c>
      <c r="AO48">
        <v>24</v>
      </c>
      <c r="AP48">
        <v>0</v>
      </c>
      <c r="AQ48">
        <v>6</v>
      </c>
      <c r="AR48">
        <v>7</v>
      </c>
      <c r="AS48">
        <v>7</v>
      </c>
      <c r="AT48">
        <v>7</v>
      </c>
      <c r="AU48">
        <v>23</v>
      </c>
      <c r="AV48">
        <v>0</v>
      </c>
      <c r="AW48" t="s">
        <v>179</v>
      </c>
      <c r="AX48" s="5"/>
      <c r="AY48" s="5"/>
      <c r="AZ48" s="5">
        <v>0</v>
      </c>
      <c r="BA48" s="5"/>
      <c r="BB48" s="4">
        <v>1</v>
      </c>
      <c r="BC48" s="4">
        <v>0</v>
      </c>
      <c r="BD48" s="4"/>
      <c r="BE48" s="4">
        <v>1</v>
      </c>
      <c r="BF48" s="9">
        <v>4</v>
      </c>
      <c r="BJ48" t="s">
        <v>277</v>
      </c>
      <c r="BK48">
        <v>23</v>
      </c>
      <c r="BL48" t="s">
        <v>209</v>
      </c>
      <c r="BM48" t="s">
        <v>268</v>
      </c>
    </row>
    <row r="49" spans="2:65" x14ac:dyDescent="0.35">
      <c r="B49">
        <v>97</v>
      </c>
      <c r="C49">
        <v>316</v>
      </c>
      <c r="D49">
        <v>0</v>
      </c>
      <c r="F49">
        <v>1</v>
      </c>
      <c r="G49">
        <v>1</v>
      </c>
      <c r="H49">
        <v>2</v>
      </c>
      <c r="K49">
        <v>3</v>
      </c>
      <c r="L49">
        <v>3</v>
      </c>
      <c r="Q49">
        <v>2</v>
      </c>
      <c r="R49">
        <v>1</v>
      </c>
      <c r="U49">
        <v>5</v>
      </c>
      <c r="V49">
        <v>6</v>
      </c>
      <c r="X49">
        <v>6</v>
      </c>
      <c r="Y49">
        <v>6</v>
      </c>
      <c r="Z49">
        <v>6</v>
      </c>
      <c r="AA49">
        <v>5</v>
      </c>
      <c r="AB49">
        <v>23</v>
      </c>
      <c r="AC49">
        <v>0</v>
      </c>
      <c r="AD49">
        <v>3</v>
      </c>
      <c r="AE49">
        <v>3</v>
      </c>
      <c r="AF49">
        <v>8000</v>
      </c>
      <c r="AG49" s="8"/>
      <c r="AH49">
        <v>6</v>
      </c>
      <c r="AI49">
        <v>0</v>
      </c>
      <c r="AK49">
        <v>3</v>
      </c>
      <c r="AL49">
        <v>4</v>
      </c>
      <c r="AM49">
        <v>2</v>
      </c>
      <c r="AN49">
        <v>2</v>
      </c>
      <c r="AO49">
        <v>11</v>
      </c>
      <c r="AP49">
        <v>1</v>
      </c>
      <c r="AQ49">
        <v>4</v>
      </c>
      <c r="AR49">
        <v>5</v>
      </c>
      <c r="AS49">
        <v>5</v>
      </c>
      <c r="AT49">
        <v>3</v>
      </c>
      <c r="AU49">
        <v>17</v>
      </c>
      <c r="AV49">
        <v>0</v>
      </c>
      <c r="AW49" t="s">
        <v>181</v>
      </c>
      <c r="AX49" s="5">
        <v>0</v>
      </c>
      <c r="AY49" s="5">
        <v>0</v>
      </c>
      <c r="AZ49" s="5"/>
      <c r="BA49" s="5"/>
      <c r="BB49" s="4"/>
      <c r="BC49" s="4"/>
      <c r="BD49" s="4">
        <v>0</v>
      </c>
      <c r="BE49" s="4">
        <v>1</v>
      </c>
      <c r="BF49" s="9">
        <v>4</v>
      </c>
      <c r="BJ49" t="s">
        <v>276</v>
      </c>
      <c r="BK49">
        <v>25</v>
      </c>
      <c r="BL49" t="s">
        <v>209</v>
      </c>
      <c r="BM49" t="s">
        <v>253</v>
      </c>
    </row>
    <row r="50" spans="2:65" x14ac:dyDescent="0.35">
      <c r="B50">
        <v>100</v>
      </c>
      <c r="C50">
        <v>307</v>
      </c>
      <c r="D50">
        <v>1</v>
      </c>
      <c r="F50">
        <v>1</v>
      </c>
      <c r="I50">
        <v>4</v>
      </c>
      <c r="J50">
        <v>2</v>
      </c>
      <c r="M50">
        <v>5</v>
      </c>
      <c r="N50">
        <v>4</v>
      </c>
      <c r="O50">
        <v>4</v>
      </c>
      <c r="P50">
        <v>5</v>
      </c>
      <c r="S50">
        <v>4</v>
      </c>
      <c r="T50">
        <v>5</v>
      </c>
      <c r="X50">
        <v>7</v>
      </c>
      <c r="Y50">
        <v>7</v>
      </c>
      <c r="Z50">
        <v>7</v>
      </c>
      <c r="AA50">
        <v>7</v>
      </c>
      <c r="AB50">
        <v>28</v>
      </c>
      <c r="AC50">
        <v>0</v>
      </c>
      <c r="AD50">
        <v>6</v>
      </c>
      <c r="AE50">
        <v>7</v>
      </c>
      <c r="AF50">
        <v>2000</v>
      </c>
      <c r="AG50">
        <v>1</v>
      </c>
      <c r="AH50">
        <v>13</v>
      </c>
      <c r="AI50">
        <v>0</v>
      </c>
      <c r="AK50">
        <v>7</v>
      </c>
      <c r="AL50">
        <v>7</v>
      </c>
      <c r="AM50">
        <v>7</v>
      </c>
      <c r="AN50">
        <v>7</v>
      </c>
      <c r="AO50">
        <v>28</v>
      </c>
      <c r="AP50">
        <v>0</v>
      </c>
      <c r="AQ50">
        <v>7</v>
      </c>
      <c r="AR50">
        <v>7</v>
      </c>
      <c r="AS50">
        <v>7</v>
      </c>
      <c r="AT50">
        <v>7</v>
      </c>
      <c r="AU50">
        <v>22</v>
      </c>
      <c r="AV50">
        <v>0</v>
      </c>
      <c r="AW50" t="s">
        <v>103</v>
      </c>
      <c r="AX50" s="5"/>
      <c r="AY50" s="5"/>
      <c r="AZ50" s="5">
        <v>0</v>
      </c>
      <c r="BA50" s="5">
        <v>0</v>
      </c>
      <c r="BB50" s="4">
        <v>0</v>
      </c>
      <c r="BC50" s="4">
        <v>0</v>
      </c>
      <c r="BD50" s="4"/>
      <c r="BE50" s="4"/>
      <c r="BF50" s="9">
        <v>4</v>
      </c>
      <c r="BJ50" t="s">
        <v>276</v>
      </c>
      <c r="BK50">
        <v>23</v>
      </c>
      <c r="BL50" t="s">
        <v>231</v>
      </c>
    </row>
    <row r="51" spans="2:65" x14ac:dyDescent="0.35">
      <c r="B51">
        <v>97</v>
      </c>
      <c r="C51">
        <v>382</v>
      </c>
      <c r="D51">
        <v>0</v>
      </c>
      <c r="F51">
        <v>1</v>
      </c>
      <c r="G51">
        <v>2</v>
      </c>
      <c r="H51">
        <v>1</v>
      </c>
      <c r="K51">
        <v>4</v>
      </c>
      <c r="L51">
        <v>2</v>
      </c>
      <c r="O51">
        <v>5</v>
      </c>
      <c r="P51">
        <v>3</v>
      </c>
      <c r="U51">
        <v>4</v>
      </c>
      <c r="V51">
        <v>3</v>
      </c>
      <c r="X51">
        <v>3</v>
      </c>
      <c r="Y51">
        <v>2</v>
      </c>
      <c r="Z51">
        <v>2</v>
      </c>
      <c r="AA51">
        <v>2</v>
      </c>
      <c r="AB51">
        <v>9</v>
      </c>
      <c r="AC51">
        <v>1</v>
      </c>
      <c r="AD51">
        <v>5</v>
      </c>
      <c r="AE51">
        <v>3</v>
      </c>
      <c r="AF51">
        <v>2300</v>
      </c>
      <c r="AG51">
        <v>1</v>
      </c>
      <c r="AH51">
        <v>8</v>
      </c>
      <c r="AI51">
        <v>0</v>
      </c>
      <c r="AK51">
        <v>2</v>
      </c>
      <c r="AL51">
        <v>2</v>
      </c>
      <c r="AM51">
        <v>2</v>
      </c>
      <c r="AN51">
        <v>2</v>
      </c>
      <c r="AO51">
        <v>8</v>
      </c>
      <c r="AP51">
        <v>1</v>
      </c>
      <c r="AQ51">
        <v>7</v>
      </c>
      <c r="AR51">
        <v>5</v>
      </c>
      <c r="AS51">
        <v>5</v>
      </c>
      <c r="AT51">
        <v>5</v>
      </c>
      <c r="AU51">
        <v>16</v>
      </c>
      <c r="AV51">
        <v>0</v>
      </c>
      <c r="AW51" t="s">
        <v>186</v>
      </c>
      <c r="AX51" s="5">
        <v>0</v>
      </c>
      <c r="AY51" s="5">
        <v>0</v>
      </c>
      <c r="AZ51" s="5">
        <v>0</v>
      </c>
      <c r="BA51" s="5"/>
      <c r="BB51" s="4"/>
      <c r="BC51" s="4"/>
      <c r="BD51" s="4"/>
      <c r="BE51" s="4">
        <v>0</v>
      </c>
      <c r="BF51" s="9">
        <v>4</v>
      </c>
      <c r="BJ51" t="s">
        <v>277</v>
      </c>
      <c r="BK51">
        <v>24</v>
      </c>
      <c r="BL51" t="s">
        <v>209</v>
      </c>
    </row>
    <row r="52" spans="2:65" x14ac:dyDescent="0.35">
      <c r="B52">
        <v>100</v>
      </c>
      <c r="C52">
        <v>223</v>
      </c>
      <c r="D52">
        <v>1</v>
      </c>
      <c r="F52">
        <v>1</v>
      </c>
      <c r="I52">
        <v>3</v>
      </c>
      <c r="J52">
        <v>6</v>
      </c>
      <c r="M52">
        <v>2</v>
      </c>
      <c r="N52">
        <v>3</v>
      </c>
      <c r="Q52">
        <v>1</v>
      </c>
      <c r="R52">
        <v>2</v>
      </c>
      <c r="S52">
        <v>6</v>
      </c>
      <c r="T52">
        <v>6</v>
      </c>
      <c r="X52">
        <v>2</v>
      </c>
      <c r="Y52">
        <v>2</v>
      </c>
      <c r="Z52">
        <v>1</v>
      </c>
      <c r="AA52">
        <v>2</v>
      </c>
      <c r="AB52">
        <v>7</v>
      </c>
      <c r="AC52">
        <v>1</v>
      </c>
      <c r="AD52">
        <v>2</v>
      </c>
      <c r="AE52">
        <v>2</v>
      </c>
      <c r="AF52">
        <v>4500</v>
      </c>
      <c r="AG52" s="8"/>
      <c r="AH52">
        <v>4</v>
      </c>
      <c r="AI52">
        <v>0</v>
      </c>
      <c r="AK52">
        <v>5</v>
      </c>
      <c r="AL52">
        <v>2</v>
      </c>
      <c r="AM52">
        <v>2</v>
      </c>
      <c r="AN52">
        <v>2</v>
      </c>
      <c r="AO52">
        <v>11</v>
      </c>
      <c r="AP52">
        <v>1</v>
      </c>
      <c r="AQ52">
        <v>4</v>
      </c>
      <c r="AR52">
        <v>4</v>
      </c>
      <c r="AS52">
        <v>6</v>
      </c>
      <c r="AT52">
        <v>2</v>
      </c>
      <c r="AU52">
        <v>16</v>
      </c>
      <c r="AV52">
        <v>0</v>
      </c>
      <c r="AW52" t="s">
        <v>187</v>
      </c>
      <c r="AX52" s="5"/>
      <c r="AY52" s="5"/>
      <c r="AZ52" s="5"/>
      <c r="BA52" s="5">
        <v>0</v>
      </c>
      <c r="BB52" s="4">
        <v>0</v>
      </c>
      <c r="BC52" s="4">
        <v>0</v>
      </c>
      <c r="BD52" s="4">
        <v>0</v>
      </c>
      <c r="BE52" s="4"/>
      <c r="BF52" s="9">
        <v>4</v>
      </c>
      <c r="BJ52" t="s">
        <v>276</v>
      </c>
      <c r="BK52">
        <v>25</v>
      </c>
      <c r="BL52" t="s">
        <v>232</v>
      </c>
    </row>
    <row r="53" spans="2:65" x14ac:dyDescent="0.35">
      <c r="B53">
        <v>100</v>
      </c>
      <c r="C53">
        <v>329</v>
      </c>
      <c r="D53">
        <v>1</v>
      </c>
      <c r="F53">
        <v>1</v>
      </c>
      <c r="I53">
        <v>5</v>
      </c>
      <c r="J53">
        <v>4</v>
      </c>
      <c r="K53">
        <v>1</v>
      </c>
      <c r="L53">
        <v>1</v>
      </c>
      <c r="O53">
        <v>2</v>
      </c>
      <c r="P53">
        <v>2</v>
      </c>
      <c r="U53">
        <v>3</v>
      </c>
      <c r="V53">
        <v>5</v>
      </c>
      <c r="X53">
        <v>1</v>
      </c>
      <c r="Y53">
        <v>1</v>
      </c>
      <c r="Z53">
        <v>1</v>
      </c>
      <c r="AA53">
        <v>1</v>
      </c>
      <c r="AB53">
        <v>4</v>
      </c>
      <c r="AC53">
        <v>1</v>
      </c>
      <c r="AD53">
        <v>5</v>
      </c>
      <c r="AE53">
        <v>1</v>
      </c>
      <c r="AF53">
        <v>1000</v>
      </c>
      <c r="AG53">
        <v>0</v>
      </c>
      <c r="AH53">
        <v>6</v>
      </c>
      <c r="AI53">
        <v>0</v>
      </c>
      <c r="AK53">
        <v>1</v>
      </c>
      <c r="AL53">
        <v>1</v>
      </c>
      <c r="AM53">
        <v>1</v>
      </c>
      <c r="AN53">
        <v>1</v>
      </c>
      <c r="AO53">
        <v>4</v>
      </c>
      <c r="AP53">
        <v>1</v>
      </c>
      <c r="AQ53">
        <v>6</v>
      </c>
      <c r="AR53">
        <v>7</v>
      </c>
      <c r="AS53">
        <v>6</v>
      </c>
      <c r="AT53">
        <v>6</v>
      </c>
      <c r="AU53">
        <v>21</v>
      </c>
      <c r="AV53">
        <v>0</v>
      </c>
      <c r="AW53" t="s">
        <v>189</v>
      </c>
      <c r="AX53" s="5"/>
      <c r="AY53" s="5">
        <v>0</v>
      </c>
      <c r="AZ53" s="5">
        <v>0</v>
      </c>
      <c r="BA53" s="5"/>
      <c r="BB53" s="4">
        <v>0</v>
      </c>
      <c r="BC53" s="4"/>
      <c r="BD53" s="4"/>
      <c r="BE53" s="4">
        <v>1</v>
      </c>
      <c r="BF53" s="9">
        <v>4</v>
      </c>
      <c r="BJ53" t="s">
        <v>277</v>
      </c>
      <c r="BK53">
        <v>24</v>
      </c>
      <c r="BL53" t="s">
        <v>234</v>
      </c>
    </row>
    <row r="54" spans="2:65" x14ac:dyDescent="0.35">
      <c r="B54">
        <v>100</v>
      </c>
      <c r="C54">
        <v>231</v>
      </c>
      <c r="D54">
        <v>1</v>
      </c>
      <c r="F54">
        <v>1</v>
      </c>
      <c r="G54">
        <v>1</v>
      </c>
      <c r="H54">
        <v>2</v>
      </c>
      <c r="K54">
        <v>1</v>
      </c>
      <c r="L54">
        <v>2</v>
      </c>
      <c r="Q54">
        <v>2</v>
      </c>
      <c r="R54">
        <v>1</v>
      </c>
      <c r="U54">
        <v>1</v>
      </c>
      <c r="V54">
        <v>2</v>
      </c>
      <c r="X54">
        <v>5</v>
      </c>
      <c r="Y54">
        <v>5</v>
      </c>
      <c r="Z54">
        <v>6</v>
      </c>
      <c r="AA54">
        <v>5</v>
      </c>
      <c r="AB54">
        <v>21</v>
      </c>
      <c r="AC54">
        <v>0</v>
      </c>
      <c r="AD54">
        <v>2</v>
      </c>
      <c r="AE54">
        <v>2</v>
      </c>
      <c r="AF54">
        <v>2500</v>
      </c>
      <c r="AG54">
        <v>1</v>
      </c>
      <c r="AH54">
        <v>4</v>
      </c>
      <c r="AI54">
        <v>1</v>
      </c>
      <c r="AK54">
        <v>5</v>
      </c>
      <c r="AL54">
        <v>5</v>
      </c>
      <c r="AM54">
        <v>6</v>
      </c>
      <c r="AN54">
        <v>6</v>
      </c>
      <c r="AO54">
        <v>22</v>
      </c>
      <c r="AP54">
        <v>0</v>
      </c>
      <c r="AQ54">
        <v>4</v>
      </c>
      <c r="AR54">
        <v>5</v>
      </c>
      <c r="AS54">
        <v>7</v>
      </c>
      <c r="AT54">
        <v>2</v>
      </c>
      <c r="AU54">
        <v>18</v>
      </c>
      <c r="AV54">
        <v>0</v>
      </c>
      <c r="AW54" t="s">
        <v>194</v>
      </c>
      <c r="AX54" s="5">
        <v>1</v>
      </c>
      <c r="AY54" s="5">
        <v>0</v>
      </c>
      <c r="AZ54" s="5"/>
      <c r="BA54" s="5"/>
      <c r="BB54" s="4"/>
      <c r="BC54" s="4"/>
      <c r="BD54" s="4">
        <v>1</v>
      </c>
      <c r="BE54" s="4">
        <v>1</v>
      </c>
      <c r="BF54" s="9">
        <v>4</v>
      </c>
      <c r="BJ54" t="s">
        <v>276</v>
      </c>
      <c r="BK54">
        <v>34</v>
      </c>
      <c r="BL54" t="s">
        <v>209</v>
      </c>
    </row>
    <row r="55" spans="2:65" x14ac:dyDescent="0.35">
      <c r="B55">
        <v>100</v>
      </c>
      <c r="C55">
        <v>542</v>
      </c>
      <c r="D55">
        <v>1</v>
      </c>
      <c r="F55">
        <v>1</v>
      </c>
      <c r="G55">
        <v>1</v>
      </c>
      <c r="H55">
        <v>1</v>
      </c>
      <c r="M55">
        <v>6</v>
      </c>
      <c r="N55">
        <v>6</v>
      </c>
      <c r="Q55">
        <v>5</v>
      </c>
      <c r="R55">
        <v>5</v>
      </c>
      <c r="S55">
        <v>3</v>
      </c>
      <c r="T55">
        <v>2</v>
      </c>
      <c r="X55">
        <v>2</v>
      </c>
      <c r="Y55">
        <v>3</v>
      </c>
      <c r="Z55">
        <v>3</v>
      </c>
      <c r="AA55">
        <v>2</v>
      </c>
      <c r="AB55">
        <v>10</v>
      </c>
      <c r="AC55">
        <v>1</v>
      </c>
      <c r="AD55">
        <v>5</v>
      </c>
      <c r="AE55">
        <v>2</v>
      </c>
      <c r="AF55">
        <v>2000</v>
      </c>
      <c r="AG55">
        <v>1</v>
      </c>
      <c r="AH55">
        <v>7</v>
      </c>
      <c r="AI55">
        <v>1</v>
      </c>
      <c r="AK55">
        <v>2</v>
      </c>
      <c r="AL55">
        <v>3</v>
      </c>
      <c r="AM55">
        <v>3</v>
      </c>
      <c r="AN55">
        <v>3</v>
      </c>
      <c r="AO55">
        <v>11</v>
      </c>
      <c r="AP55">
        <v>1</v>
      </c>
      <c r="AQ55">
        <v>6</v>
      </c>
      <c r="AR55">
        <v>6</v>
      </c>
      <c r="AS55">
        <v>6</v>
      </c>
      <c r="AT55">
        <v>2</v>
      </c>
      <c r="AU55">
        <v>16</v>
      </c>
      <c r="AV55">
        <v>0</v>
      </c>
      <c r="AW55" t="s">
        <v>179</v>
      </c>
      <c r="AX55" s="5">
        <v>1</v>
      </c>
      <c r="AY55" s="5"/>
      <c r="AZ55" s="5"/>
      <c r="BA55" s="5">
        <v>1</v>
      </c>
      <c r="BB55" s="4"/>
      <c r="BC55" s="4">
        <v>0</v>
      </c>
      <c r="BD55" s="4">
        <v>0</v>
      </c>
      <c r="BE55" s="4"/>
      <c r="BF55" s="9">
        <v>4</v>
      </c>
      <c r="BJ55" t="s">
        <v>276</v>
      </c>
      <c r="BK55">
        <v>34</v>
      </c>
      <c r="BL55" t="s">
        <v>209</v>
      </c>
    </row>
    <row r="56" spans="2:65" x14ac:dyDescent="0.35">
      <c r="B56">
        <v>100</v>
      </c>
      <c r="C56">
        <v>576</v>
      </c>
      <c r="D56">
        <v>1</v>
      </c>
      <c r="F56">
        <v>1</v>
      </c>
      <c r="I56">
        <v>3</v>
      </c>
      <c r="J56">
        <v>3</v>
      </c>
      <c r="M56">
        <v>4</v>
      </c>
      <c r="N56">
        <v>3</v>
      </c>
      <c r="O56">
        <v>2</v>
      </c>
      <c r="P56">
        <v>3</v>
      </c>
      <c r="S56">
        <v>4</v>
      </c>
      <c r="T56">
        <v>3</v>
      </c>
      <c r="X56">
        <v>3</v>
      </c>
      <c r="Y56">
        <v>3</v>
      </c>
      <c r="Z56">
        <v>3</v>
      </c>
      <c r="AA56">
        <v>3</v>
      </c>
      <c r="AB56">
        <v>12</v>
      </c>
      <c r="AC56">
        <v>1</v>
      </c>
      <c r="AD56">
        <v>2</v>
      </c>
      <c r="AE56">
        <v>2</v>
      </c>
      <c r="AF56">
        <v>2000</v>
      </c>
      <c r="AG56">
        <v>1</v>
      </c>
      <c r="AH56">
        <v>4</v>
      </c>
      <c r="AI56">
        <v>1</v>
      </c>
      <c r="AK56">
        <v>2</v>
      </c>
      <c r="AL56">
        <v>2</v>
      </c>
      <c r="AM56">
        <v>3</v>
      </c>
      <c r="AN56">
        <v>3</v>
      </c>
      <c r="AO56">
        <v>10</v>
      </c>
      <c r="AP56">
        <v>1</v>
      </c>
      <c r="AQ56">
        <v>1</v>
      </c>
      <c r="AR56">
        <v>3</v>
      </c>
      <c r="AS56">
        <v>4</v>
      </c>
      <c r="AT56">
        <v>3</v>
      </c>
      <c r="AU56">
        <v>17</v>
      </c>
      <c r="AV56">
        <v>0</v>
      </c>
      <c r="AX56" s="5"/>
      <c r="AY56" s="5"/>
      <c r="AZ56" s="5">
        <v>0</v>
      </c>
      <c r="BA56" s="5">
        <v>0</v>
      </c>
      <c r="BB56" s="4">
        <v>0</v>
      </c>
      <c r="BC56" s="4">
        <v>0</v>
      </c>
      <c r="BD56" s="4"/>
      <c r="BE56" s="4"/>
      <c r="BF56" s="9">
        <v>4</v>
      </c>
      <c r="BJ56" t="s">
        <v>276</v>
      </c>
      <c r="BK56">
        <v>18</v>
      </c>
      <c r="BL56" t="s">
        <v>209</v>
      </c>
    </row>
    <row r="57" spans="2:65" x14ac:dyDescent="0.35">
      <c r="B57">
        <v>100</v>
      </c>
      <c r="C57">
        <v>253</v>
      </c>
      <c r="D57">
        <v>1</v>
      </c>
      <c r="F57">
        <v>1</v>
      </c>
      <c r="I57">
        <v>6</v>
      </c>
      <c r="J57">
        <v>7</v>
      </c>
      <c r="M57">
        <v>5</v>
      </c>
      <c r="N57">
        <v>5</v>
      </c>
      <c r="O57">
        <v>2</v>
      </c>
      <c r="P57">
        <v>2</v>
      </c>
      <c r="S57">
        <v>3</v>
      </c>
      <c r="T57">
        <v>3</v>
      </c>
      <c r="X57">
        <v>2</v>
      </c>
      <c r="Y57">
        <v>2</v>
      </c>
      <c r="Z57">
        <v>3</v>
      </c>
      <c r="AA57">
        <v>3</v>
      </c>
      <c r="AB57">
        <v>10</v>
      </c>
      <c r="AC57">
        <v>1</v>
      </c>
      <c r="AD57">
        <v>5</v>
      </c>
      <c r="AE57">
        <v>6</v>
      </c>
      <c r="AF57">
        <v>1000</v>
      </c>
      <c r="AG57">
        <v>0</v>
      </c>
      <c r="AH57">
        <v>11</v>
      </c>
      <c r="AI57">
        <v>0</v>
      </c>
      <c r="AK57">
        <v>2</v>
      </c>
      <c r="AL57">
        <v>2</v>
      </c>
      <c r="AM57">
        <v>1</v>
      </c>
      <c r="AN57">
        <v>2</v>
      </c>
      <c r="AO57">
        <v>7</v>
      </c>
      <c r="AP57">
        <v>1</v>
      </c>
      <c r="AQ57">
        <v>7</v>
      </c>
      <c r="AR57">
        <v>5</v>
      </c>
      <c r="AS57">
        <v>6</v>
      </c>
      <c r="AT57">
        <v>6</v>
      </c>
      <c r="AU57">
        <v>18</v>
      </c>
      <c r="AV57">
        <v>0</v>
      </c>
      <c r="AW57" t="s">
        <v>196</v>
      </c>
      <c r="AX57" s="5"/>
      <c r="AY57" s="5"/>
      <c r="AZ57" s="5">
        <v>0</v>
      </c>
      <c r="BA57" s="5">
        <v>1</v>
      </c>
      <c r="BB57" s="4">
        <v>1</v>
      </c>
      <c r="BC57" s="4">
        <v>1</v>
      </c>
      <c r="BD57" s="4"/>
      <c r="BE57" s="4"/>
      <c r="BF57" s="9">
        <v>4</v>
      </c>
      <c r="BJ57" t="s">
        <v>276</v>
      </c>
      <c r="BK57">
        <v>22</v>
      </c>
      <c r="BL57" t="s">
        <v>209</v>
      </c>
    </row>
    <row r="58" spans="2:65" x14ac:dyDescent="0.35">
      <c r="B58">
        <v>100</v>
      </c>
      <c r="C58">
        <v>339</v>
      </c>
      <c r="D58">
        <v>1</v>
      </c>
      <c r="F58">
        <v>1</v>
      </c>
      <c r="I58">
        <v>7</v>
      </c>
      <c r="J58">
        <v>7</v>
      </c>
      <c r="M58">
        <v>7</v>
      </c>
      <c r="N58">
        <v>7</v>
      </c>
      <c r="O58">
        <v>4</v>
      </c>
      <c r="P58">
        <v>4</v>
      </c>
      <c r="U58">
        <v>7</v>
      </c>
      <c r="V58">
        <v>7</v>
      </c>
      <c r="X58">
        <v>1</v>
      </c>
      <c r="Y58">
        <v>1</v>
      </c>
      <c r="Z58">
        <v>4</v>
      </c>
      <c r="AA58">
        <v>1</v>
      </c>
      <c r="AB58">
        <v>7</v>
      </c>
      <c r="AC58">
        <v>1</v>
      </c>
      <c r="AD58">
        <v>3</v>
      </c>
      <c r="AE58">
        <v>3</v>
      </c>
      <c r="AF58">
        <v>2000</v>
      </c>
      <c r="AG58">
        <v>1</v>
      </c>
      <c r="AH58">
        <v>6</v>
      </c>
      <c r="AI58">
        <v>1</v>
      </c>
      <c r="AK58">
        <v>2</v>
      </c>
      <c r="AL58">
        <v>2</v>
      </c>
      <c r="AM58">
        <v>4</v>
      </c>
      <c r="AN58">
        <v>2</v>
      </c>
      <c r="AO58">
        <v>10</v>
      </c>
      <c r="AP58">
        <v>1</v>
      </c>
      <c r="AQ58">
        <v>7</v>
      </c>
      <c r="AR58">
        <v>6</v>
      </c>
      <c r="AS58">
        <v>6</v>
      </c>
      <c r="AT58">
        <v>3</v>
      </c>
      <c r="AU58">
        <v>16</v>
      </c>
      <c r="AV58">
        <v>0</v>
      </c>
      <c r="AW58" t="s">
        <v>197</v>
      </c>
      <c r="AX58" s="5"/>
      <c r="AY58" s="5"/>
      <c r="AZ58" s="5">
        <v>1</v>
      </c>
      <c r="BA58" s="5"/>
      <c r="BB58" s="4">
        <v>1</v>
      </c>
      <c r="BC58" s="4">
        <v>1</v>
      </c>
      <c r="BD58" s="4"/>
      <c r="BE58" s="4">
        <v>1</v>
      </c>
      <c r="BF58" s="9">
        <v>4</v>
      </c>
      <c r="BJ58" t="s">
        <v>277</v>
      </c>
      <c r="BK58">
        <v>23</v>
      </c>
      <c r="BL58" t="s">
        <v>209</v>
      </c>
    </row>
    <row r="59" spans="2:65" x14ac:dyDescent="0.35">
      <c r="B59">
        <v>100</v>
      </c>
      <c r="C59">
        <v>238</v>
      </c>
      <c r="D59">
        <v>1</v>
      </c>
      <c r="F59">
        <v>1</v>
      </c>
      <c r="I59">
        <v>6</v>
      </c>
      <c r="J59">
        <v>5</v>
      </c>
      <c r="M59">
        <v>7</v>
      </c>
      <c r="N59">
        <v>6</v>
      </c>
      <c r="O59">
        <v>3</v>
      </c>
      <c r="P59">
        <v>2</v>
      </c>
      <c r="S59">
        <v>3</v>
      </c>
      <c r="T59">
        <v>2</v>
      </c>
      <c r="X59">
        <v>3</v>
      </c>
      <c r="Y59">
        <v>2</v>
      </c>
      <c r="Z59">
        <v>3</v>
      </c>
      <c r="AA59">
        <v>2</v>
      </c>
      <c r="AB59">
        <v>10</v>
      </c>
      <c r="AC59">
        <v>1</v>
      </c>
      <c r="AD59">
        <v>3</v>
      </c>
      <c r="AE59">
        <v>3</v>
      </c>
      <c r="AF59">
        <v>2200</v>
      </c>
      <c r="AG59">
        <v>1</v>
      </c>
      <c r="AH59">
        <v>6</v>
      </c>
      <c r="AI59">
        <v>1</v>
      </c>
      <c r="AK59">
        <v>3</v>
      </c>
      <c r="AL59">
        <v>3</v>
      </c>
      <c r="AM59">
        <v>3</v>
      </c>
      <c r="AN59">
        <v>3</v>
      </c>
      <c r="AO59">
        <v>12</v>
      </c>
      <c r="AP59">
        <v>1</v>
      </c>
      <c r="AQ59">
        <v>7</v>
      </c>
      <c r="AR59">
        <v>7</v>
      </c>
      <c r="AS59">
        <v>6</v>
      </c>
      <c r="AT59">
        <v>2</v>
      </c>
      <c r="AU59">
        <v>16</v>
      </c>
      <c r="AV59">
        <v>0</v>
      </c>
      <c r="AW59" t="s">
        <v>199</v>
      </c>
      <c r="AX59" s="5"/>
      <c r="AY59" s="5"/>
      <c r="AZ59" s="5">
        <v>0</v>
      </c>
      <c r="BA59" s="5">
        <v>0</v>
      </c>
      <c r="BB59" s="4">
        <v>1</v>
      </c>
      <c r="BC59" s="4">
        <v>1</v>
      </c>
      <c r="BD59" s="4"/>
      <c r="BE59" s="4"/>
      <c r="BF59" s="9">
        <v>4</v>
      </c>
      <c r="BJ59" t="s">
        <v>277</v>
      </c>
      <c r="BK59">
        <v>28</v>
      </c>
      <c r="BL59" t="s">
        <v>209</v>
      </c>
    </row>
    <row r="60" spans="2:65" x14ac:dyDescent="0.35">
      <c r="B60">
        <v>100</v>
      </c>
      <c r="C60">
        <v>698</v>
      </c>
      <c r="D60">
        <v>1</v>
      </c>
      <c r="F60">
        <v>1</v>
      </c>
      <c r="G60">
        <v>2</v>
      </c>
      <c r="H60">
        <v>2</v>
      </c>
      <c r="K60">
        <v>2</v>
      </c>
      <c r="L60">
        <v>2</v>
      </c>
      <c r="Q60">
        <v>2</v>
      </c>
      <c r="R60">
        <v>2</v>
      </c>
      <c r="S60">
        <v>2</v>
      </c>
      <c r="T60">
        <v>5</v>
      </c>
      <c r="X60">
        <v>5</v>
      </c>
      <c r="Y60">
        <v>5</v>
      </c>
      <c r="Z60">
        <v>3</v>
      </c>
      <c r="AA60">
        <v>3</v>
      </c>
      <c r="AB60">
        <v>16</v>
      </c>
      <c r="AC60">
        <v>0</v>
      </c>
      <c r="AD60">
        <v>5</v>
      </c>
      <c r="AE60">
        <v>5</v>
      </c>
      <c r="AF60" t="s">
        <v>94</v>
      </c>
      <c r="AG60">
        <v>0</v>
      </c>
      <c r="AH60">
        <v>10</v>
      </c>
      <c r="AI60">
        <v>0</v>
      </c>
      <c r="AK60">
        <v>5</v>
      </c>
      <c r="AL60">
        <v>2</v>
      </c>
      <c r="AM60">
        <v>3</v>
      </c>
      <c r="AN60">
        <v>5</v>
      </c>
      <c r="AO60">
        <v>15</v>
      </c>
      <c r="AP60">
        <v>1</v>
      </c>
      <c r="AQ60">
        <v>7</v>
      </c>
      <c r="AR60">
        <v>6</v>
      </c>
      <c r="AS60">
        <v>5</v>
      </c>
      <c r="AT60">
        <v>4</v>
      </c>
      <c r="AU60">
        <v>16</v>
      </c>
      <c r="AV60">
        <v>0</v>
      </c>
      <c r="AW60" t="s">
        <v>203</v>
      </c>
      <c r="AX60" s="5">
        <v>1</v>
      </c>
      <c r="AY60" s="5">
        <v>1</v>
      </c>
      <c r="AZ60" s="5"/>
      <c r="BA60" s="5">
        <v>0</v>
      </c>
      <c r="BB60" s="4"/>
      <c r="BC60" s="4"/>
      <c r="BD60" s="4">
        <v>1</v>
      </c>
      <c r="BE60" s="4"/>
      <c r="BF60" s="9">
        <v>4</v>
      </c>
      <c r="BJ60" t="s">
        <v>277</v>
      </c>
      <c r="BK60">
        <v>56</v>
      </c>
      <c r="BL60" t="s">
        <v>213</v>
      </c>
    </row>
    <row r="61" spans="2:65" x14ac:dyDescent="0.35">
      <c r="B61">
        <v>100</v>
      </c>
      <c r="C61">
        <v>578</v>
      </c>
      <c r="D61">
        <v>1</v>
      </c>
      <c r="F61">
        <v>1</v>
      </c>
      <c r="G61">
        <v>2</v>
      </c>
      <c r="H61">
        <v>2</v>
      </c>
      <c r="M61">
        <v>6</v>
      </c>
      <c r="N61">
        <v>6</v>
      </c>
      <c r="Q61">
        <v>2</v>
      </c>
      <c r="R61">
        <v>2</v>
      </c>
      <c r="U61">
        <v>2</v>
      </c>
      <c r="V61">
        <v>2</v>
      </c>
      <c r="X61">
        <v>5</v>
      </c>
      <c r="Y61">
        <v>5</v>
      </c>
      <c r="Z61">
        <v>5</v>
      </c>
      <c r="AA61">
        <v>4</v>
      </c>
      <c r="AB61">
        <v>19</v>
      </c>
      <c r="AC61">
        <v>0</v>
      </c>
      <c r="AD61">
        <v>6</v>
      </c>
      <c r="AE61">
        <v>5</v>
      </c>
      <c r="AF61" t="s">
        <v>95</v>
      </c>
      <c r="AG61">
        <v>1</v>
      </c>
      <c r="AH61">
        <v>11</v>
      </c>
      <c r="AI61">
        <v>0</v>
      </c>
      <c r="AK61">
        <v>5</v>
      </c>
      <c r="AL61">
        <v>5</v>
      </c>
      <c r="AM61">
        <v>6</v>
      </c>
      <c r="AN61">
        <v>5</v>
      </c>
      <c r="AO61">
        <v>21</v>
      </c>
      <c r="AP61">
        <v>0</v>
      </c>
      <c r="AQ61">
        <v>5</v>
      </c>
      <c r="AR61">
        <v>7</v>
      </c>
      <c r="AS61">
        <v>7</v>
      </c>
      <c r="AT61">
        <v>4</v>
      </c>
      <c r="AU61">
        <v>21</v>
      </c>
      <c r="AV61">
        <v>0</v>
      </c>
      <c r="AX61" s="5">
        <v>0</v>
      </c>
      <c r="AY61" s="5"/>
      <c r="AZ61" s="5"/>
      <c r="BA61" s="5"/>
      <c r="BB61" s="4"/>
      <c r="BC61" s="4">
        <v>0</v>
      </c>
      <c r="BD61" s="4">
        <v>0</v>
      </c>
      <c r="BE61" s="4">
        <v>0</v>
      </c>
      <c r="BF61" s="9">
        <v>4</v>
      </c>
      <c r="BJ61" t="s">
        <v>276</v>
      </c>
      <c r="BK61">
        <v>54</v>
      </c>
      <c r="BL61" t="s">
        <v>215</v>
      </c>
      <c r="BM61" t="s">
        <v>273</v>
      </c>
    </row>
    <row r="62" spans="2:65" x14ac:dyDescent="0.35">
      <c r="B62">
        <v>100</v>
      </c>
      <c r="C62">
        <v>181</v>
      </c>
      <c r="D62">
        <v>1</v>
      </c>
      <c r="F62">
        <v>1</v>
      </c>
      <c r="G62">
        <v>2</v>
      </c>
      <c r="H62">
        <v>2</v>
      </c>
      <c r="K62">
        <v>2</v>
      </c>
      <c r="L62">
        <v>2</v>
      </c>
      <c r="Q62">
        <v>2</v>
      </c>
      <c r="R62">
        <v>3</v>
      </c>
      <c r="U62">
        <v>2</v>
      </c>
      <c r="V62">
        <v>4</v>
      </c>
      <c r="X62">
        <v>5</v>
      </c>
      <c r="Y62">
        <v>6</v>
      </c>
      <c r="Z62">
        <v>6</v>
      </c>
      <c r="AA62">
        <v>6</v>
      </c>
      <c r="AB62">
        <v>23</v>
      </c>
      <c r="AC62">
        <v>0</v>
      </c>
      <c r="AD62">
        <v>3</v>
      </c>
      <c r="AE62">
        <v>5</v>
      </c>
      <c r="AF62" t="s">
        <v>75</v>
      </c>
      <c r="AG62">
        <v>0</v>
      </c>
      <c r="AH62">
        <v>8</v>
      </c>
      <c r="AI62">
        <v>0</v>
      </c>
      <c r="AK62">
        <v>5</v>
      </c>
      <c r="AL62">
        <v>6</v>
      </c>
      <c r="AM62">
        <v>6</v>
      </c>
      <c r="AN62">
        <v>6</v>
      </c>
      <c r="AO62">
        <v>23</v>
      </c>
      <c r="AP62">
        <v>0</v>
      </c>
      <c r="AQ62">
        <v>6</v>
      </c>
      <c r="AR62">
        <v>6</v>
      </c>
      <c r="AS62">
        <v>5</v>
      </c>
      <c r="AT62">
        <v>3</v>
      </c>
      <c r="AU62">
        <v>16</v>
      </c>
      <c r="AV62">
        <v>0</v>
      </c>
      <c r="AW62" t="s">
        <v>205</v>
      </c>
      <c r="AX62" s="5">
        <v>1</v>
      </c>
      <c r="AY62" s="5">
        <v>1</v>
      </c>
      <c r="AZ62" s="5"/>
      <c r="BA62" s="5"/>
      <c r="BB62" s="4"/>
      <c r="BC62" s="4"/>
      <c r="BD62" s="4">
        <v>1</v>
      </c>
      <c r="BE62" s="4">
        <v>1</v>
      </c>
      <c r="BF62" s="9">
        <v>4</v>
      </c>
      <c r="BJ62" t="s">
        <v>276</v>
      </c>
      <c r="BK62">
        <v>26</v>
      </c>
      <c r="BL62" t="s">
        <v>213</v>
      </c>
    </row>
    <row r="63" spans="2:65" x14ac:dyDescent="0.35">
      <c r="B63">
        <v>100</v>
      </c>
      <c r="C63">
        <v>292</v>
      </c>
      <c r="D63">
        <v>1</v>
      </c>
      <c r="F63">
        <v>1</v>
      </c>
      <c r="G63">
        <v>2</v>
      </c>
      <c r="H63">
        <v>2</v>
      </c>
      <c r="M63">
        <v>5</v>
      </c>
      <c r="N63">
        <v>6</v>
      </c>
      <c r="Q63">
        <v>7</v>
      </c>
      <c r="R63">
        <v>6</v>
      </c>
      <c r="U63">
        <v>3</v>
      </c>
      <c r="V63">
        <v>3</v>
      </c>
      <c r="X63">
        <v>3</v>
      </c>
      <c r="Y63">
        <v>3</v>
      </c>
      <c r="Z63">
        <v>6</v>
      </c>
      <c r="AA63">
        <v>6</v>
      </c>
      <c r="AB63">
        <v>18</v>
      </c>
      <c r="AC63">
        <v>0</v>
      </c>
      <c r="AD63">
        <v>5</v>
      </c>
      <c r="AE63">
        <v>5</v>
      </c>
      <c r="AF63">
        <v>1000</v>
      </c>
      <c r="AG63">
        <v>0</v>
      </c>
      <c r="AH63">
        <v>10</v>
      </c>
      <c r="AI63">
        <v>0</v>
      </c>
      <c r="AK63">
        <v>2</v>
      </c>
      <c r="AL63">
        <v>3</v>
      </c>
      <c r="AM63">
        <v>4</v>
      </c>
      <c r="AN63">
        <v>3</v>
      </c>
      <c r="AO63">
        <v>12</v>
      </c>
      <c r="AP63">
        <v>1</v>
      </c>
      <c r="AQ63">
        <v>6</v>
      </c>
      <c r="AR63">
        <v>6</v>
      </c>
      <c r="AS63">
        <v>6</v>
      </c>
      <c r="AT63">
        <v>3</v>
      </c>
      <c r="AU63">
        <v>17</v>
      </c>
      <c r="AV63">
        <v>0</v>
      </c>
      <c r="AX63" s="5">
        <v>0</v>
      </c>
      <c r="AY63" s="5"/>
      <c r="AZ63" s="5"/>
      <c r="BA63" s="5"/>
      <c r="BB63" s="4"/>
      <c r="BC63" s="4">
        <v>0</v>
      </c>
      <c r="BD63" s="4">
        <v>0</v>
      </c>
      <c r="BE63" s="4">
        <v>0</v>
      </c>
      <c r="BF63" s="9">
        <v>4</v>
      </c>
      <c r="BJ63" t="s">
        <v>276</v>
      </c>
      <c r="BK63">
        <v>21</v>
      </c>
      <c r="BL63" t="s">
        <v>209</v>
      </c>
    </row>
    <row r="64" spans="2:65" x14ac:dyDescent="0.35">
      <c r="B64">
        <v>100</v>
      </c>
      <c r="C64">
        <v>212</v>
      </c>
      <c r="D64">
        <v>1</v>
      </c>
      <c r="F64">
        <v>1</v>
      </c>
      <c r="I64">
        <v>2</v>
      </c>
      <c r="J64">
        <v>2</v>
      </c>
      <c r="M64">
        <v>2</v>
      </c>
      <c r="N64">
        <v>2</v>
      </c>
      <c r="Q64">
        <v>1</v>
      </c>
      <c r="R64">
        <v>1</v>
      </c>
      <c r="S64">
        <v>6</v>
      </c>
      <c r="T64">
        <v>7</v>
      </c>
      <c r="X64">
        <v>3</v>
      </c>
      <c r="Y64">
        <v>6</v>
      </c>
      <c r="Z64">
        <v>6</v>
      </c>
      <c r="AA64">
        <v>6</v>
      </c>
      <c r="AB64">
        <v>21</v>
      </c>
      <c r="AC64">
        <v>0</v>
      </c>
      <c r="AD64">
        <v>5</v>
      </c>
      <c r="AE64">
        <v>3</v>
      </c>
      <c r="AF64">
        <v>2000</v>
      </c>
      <c r="AG64">
        <v>1</v>
      </c>
      <c r="AH64">
        <v>8</v>
      </c>
      <c r="AI64">
        <v>0</v>
      </c>
      <c r="AK64">
        <v>3</v>
      </c>
      <c r="AL64">
        <v>6</v>
      </c>
      <c r="AM64">
        <v>6</v>
      </c>
      <c r="AN64">
        <v>5</v>
      </c>
      <c r="AO64">
        <v>20</v>
      </c>
      <c r="AP64">
        <v>0</v>
      </c>
      <c r="AQ64">
        <v>4</v>
      </c>
      <c r="AR64">
        <v>5</v>
      </c>
      <c r="AS64">
        <v>7</v>
      </c>
      <c r="AT64">
        <v>3</v>
      </c>
      <c r="AU64">
        <v>19</v>
      </c>
      <c r="AV64">
        <v>0</v>
      </c>
      <c r="AW64" t="s">
        <v>179</v>
      </c>
      <c r="AX64" s="5"/>
      <c r="AY64" s="5"/>
      <c r="AZ64" s="5"/>
      <c r="BA64" s="5">
        <v>1</v>
      </c>
      <c r="BB64" s="4">
        <v>1</v>
      </c>
      <c r="BC64" s="4">
        <v>0</v>
      </c>
      <c r="BD64" s="4">
        <v>0</v>
      </c>
      <c r="BE64" s="4"/>
      <c r="BF64" s="9">
        <v>4</v>
      </c>
      <c r="BJ64" t="s">
        <v>276</v>
      </c>
      <c r="BK64">
        <v>25</v>
      </c>
      <c r="BL64" t="s">
        <v>209</v>
      </c>
    </row>
    <row r="65" spans="2:64" x14ac:dyDescent="0.35">
      <c r="B65">
        <v>100</v>
      </c>
      <c r="C65">
        <v>155</v>
      </c>
      <c r="D65">
        <v>1</v>
      </c>
      <c r="F65">
        <v>1</v>
      </c>
      <c r="I65">
        <v>5</v>
      </c>
      <c r="J65">
        <v>6</v>
      </c>
      <c r="K65">
        <v>2</v>
      </c>
      <c r="L65">
        <v>2</v>
      </c>
      <c r="O65">
        <v>2</v>
      </c>
      <c r="P65">
        <v>2</v>
      </c>
      <c r="U65">
        <v>4</v>
      </c>
      <c r="V65">
        <v>3</v>
      </c>
      <c r="X65">
        <v>3</v>
      </c>
      <c r="Y65">
        <v>3</v>
      </c>
      <c r="Z65">
        <v>4</v>
      </c>
      <c r="AA65">
        <v>3</v>
      </c>
      <c r="AB65">
        <v>13</v>
      </c>
      <c r="AC65">
        <v>1</v>
      </c>
      <c r="AD65">
        <v>5</v>
      </c>
      <c r="AE65">
        <v>5</v>
      </c>
      <c r="AF65" t="s">
        <v>100</v>
      </c>
      <c r="AG65">
        <v>0</v>
      </c>
      <c r="AH65">
        <v>10</v>
      </c>
      <c r="AI65">
        <v>0</v>
      </c>
      <c r="AK65">
        <v>2</v>
      </c>
      <c r="AL65">
        <v>3</v>
      </c>
      <c r="AM65">
        <v>3</v>
      </c>
      <c r="AN65">
        <v>3</v>
      </c>
      <c r="AO65">
        <v>11</v>
      </c>
      <c r="AP65">
        <v>1</v>
      </c>
      <c r="AQ65">
        <v>4</v>
      </c>
      <c r="AR65">
        <v>6</v>
      </c>
      <c r="AS65">
        <v>7</v>
      </c>
      <c r="AT65">
        <v>3</v>
      </c>
      <c r="AU65">
        <v>20</v>
      </c>
      <c r="AV65">
        <v>0</v>
      </c>
      <c r="AW65" t="s">
        <v>117</v>
      </c>
      <c r="AX65" s="5"/>
      <c r="AY65" s="5">
        <v>0</v>
      </c>
      <c r="AZ65" s="5">
        <v>0</v>
      </c>
      <c r="BA65" s="5"/>
      <c r="BB65" s="4">
        <v>0</v>
      </c>
      <c r="BC65" s="4"/>
      <c r="BD65" s="4"/>
      <c r="BE65" s="4">
        <v>1</v>
      </c>
      <c r="BF65" s="9">
        <v>4</v>
      </c>
      <c r="BJ65" t="s">
        <v>276</v>
      </c>
      <c r="BK65">
        <v>28</v>
      </c>
      <c r="BL65" t="s">
        <v>209</v>
      </c>
    </row>
    <row r="67" spans="2:64" x14ac:dyDescent="0.35">
      <c r="G67" s="22">
        <f>COUNT(G2:G65)</f>
        <v>36</v>
      </c>
      <c r="H67" s="22">
        <f t="shared" ref="H67:V67" si="0">COUNT(H2:H65)</f>
        <v>36</v>
      </c>
      <c r="I67" s="22">
        <f t="shared" si="0"/>
        <v>28</v>
      </c>
      <c r="J67" s="22">
        <f t="shared" si="0"/>
        <v>28</v>
      </c>
      <c r="K67" s="22">
        <f t="shared" si="0"/>
        <v>35</v>
      </c>
      <c r="L67" s="22">
        <f t="shared" si="0"/>
        <v>35</v>
      </c>
      <c r="M67" s="22">
        <f t="shared" si="0"/>
        <v>29</v>
      </c>
      <c r="N67" s="22">
        <f t="shared" si="0"/>
        <v>29</v>
      </c>
      <c r="O67" s="22">
        <f t="shared" si="0"/>
        <v>31</v>
      </c>
      <c r="P67" s="22">
        <f t="shared" si="0"/>
        <v>31</v>
      </c>
      <c r="Q67" s="22">
        <f t="shared" si="0"/>
        <v>33</v>
      </c>
      <c r="R67" s="22">
        <f t="shared" si="0"/>
        <v>33</v>
      </c>
      <c r="S67" s="22">
        <f t="shared" si="0"/>
        <v>32</v>
      </c>
      <c r="T67" s="22">
        <f t="shared" si="0"/>
        <v>32</v>
      </c>
      <c r="U67" s="22">
        <f t="shared" si="0"/>
        <v>32</v>
      </c>
      <c r="V67" s="22">
        <f t="shared" si="0"/>
        <v>32</v>
      </c>
      <c r="AX67" s="17">
        <f>COUNTIF(AX$2:AX$65,1)</f>
        <v>8</v>
      </c>
      <c r="AY67" s="17">
        <f t="shared" ref="AY67:BE67" si="1">COUNTIF(AY$2:AY$65,1)</f>
        <v>5</v>
      </c>
      <c r="AZ67" s="17">
        <f t="shared" si="1"/>
        <v>3</v>
      </c>
      <c r="BA67" s="17">
        <f t="shared" si="1"/>
        <v>11</v>
      </c>
      <c r="BB67" s="17">
        <f t="shared" si="1"/>
        <v>8</v>
      </c>
      <c r="BC67" s="17">
        <f t="shared" si="1"/>
        <v>4</v>
      </c>
      <c r="BD67" s="17">
        <f t="shared" si="1"/>
        <v>8</v>
      </c>
      <c r="BE67" s="17">
        <f t="shared" si="1"/>
        <v>15</v>
      </c>
    </row>
    <row r="68" spans="2:64" x14ac:dyDescent="0.35">
      <c r="G68" s="24">
        <f>AVERAGE(G2:G65)</f>
        <v>2.5555555555555554</v>
      </c>
      <c r="H68" s="25">
        <f t="shared" ref="H68:V68" si="2">AVERAGE(H2:H65)</f>
        <v>1.9166666666666667</v>
      </c>
      <c r="I68" s="26">
        <f t="shared" si="2"/>
        <v>4.7857142857142856</v>
      </c>
      <c r="J68" s="27">
        <f t="shared" si="2"/>
        <v>4.0357142857142856</v>
      </c>
      <c r="K68" s="28">
        <f t="shared" si="2"/>
        <v>2.5428571428571427</v>
      </c>
      <c r="L68" s="25">
        <f t="shared" si="2"/>
        <v>2.3714285714285714</v>
      </c>
      <c r="M68" s="29">
        <f t="shared" si="2"/>
        <v>4.6551724137931032</v>
      </c>
      <c r="N68" s="27">
        <f t="shared" si="2"/>
        <v>4.2758620689655169</v>
      </c>
      <c r="O68" s="30">
        <f t="shared" si="2"/>
        <v>3.5161290322580645</v>
      </c>
      <c r="P68" s="25">
        <f t="shared" si="2"/>
        <v>3.3870967741935485</v>
      </c>
      <c r="Q68" s="31">
        <f t="shared" si="2"/>
        <v>3.393939393939394</v>
      </c>
      <c r="R68" s="27">
        <f t="shared" si="2"/>
        <v>3.2121212121212119</v>
      </c>
      <c r="S68" s="32">
        <f t="shared" si="2"/>
        <v>3.71875</v>
      </c>
      <c r="T68" s="25">
        <f t="shared" si="2"/>
        <v>3.9375</v>
      </c>
      <c r="U68" s="33">
        <f t="shared" si="2"/>
        <v>4.0625</v>
      </c>
      <c r="V68" s="27">
        <f t="shared" si="2"/>
        <v>3.9375</v>
      </c>
      <c r="AX68" s="16">
        <f>COUNTIF(AX$2:AX$65,0)</f>
        <v>28</v>
      </c>
      <c r="AY68" s="16">
        <f t="shared" ref="AY68:BE68" si="3">COUNTIF(AY$2:AY$65,0)</f>
        <v>30</v>
      </c>
      <c r="AZ68" s="16">
        <f t="shared" si="3"/>
        <v>28</v>
      </c>
      <c r="BA68" s="16">
        <f t="shared" si="3"/>
        <v>21</v>
      </c>
      <c r="BB68" s="16">
        <f t="shared" si="3"/>
        <v>20</v>
      </c>
      <c r="BC68" s="16">
        <f t="shared" si="3"/>
        <v>25</v>
      </c>
      <c r="BD68" s="16">
        <f t="shared" si="3"/>
        <v>25</v>
      </c>
      <c r="BE68" s="16">
        <f t="shared" si="3"/>
        <v>17</v>
      </c>
    </row>
    <row r="69" spans="2:64" x14ac:dyDescent="0.35">
      <c r="AX69" s="22">
        <f>COUNT(AX$2:AX$65)</f>
        <v>36</v>
      </c>
      <c r="AY69" s="22">
        <f t="shared" ref="AY69:BE69" si="4">COUNT(AY$2:AY$65)</f>
        <v>35</v>
      </c>
      <c r="AZ69" s="22">
        <f t="shared" si="4"/>
        <v>31</v>
      </c>
      <c r="BA69" s="22">
        <f t="shared" si="4"/>
        <v>32</v>
      </c>
      <c r="BB69" s="22">
        <f t="shared" si="4"/>
        <v>28</v>
      </c>
      <c r="BC69" s="22">
        <f t="shared" si="4"/>
        <v>29</v>
      </c>
      <c r="BD69" s="22">
        <f t="shared" si="4"/>
        <v>33</v>
      </c>
      <c r="BE69" s="22">
        <f t="shared" si="4"/>
        <v>32</v>
      </c>
    </row>
    <row r="71" spans="2:64" x14ac:dyDescent="0.35">
      <c r="AX71" s="15">
        <f>AX67/AX69</f>
        <v>0.22222222222222221</v>
      </c>
      <c r="AY71" s="15">
        <f t="shared" ref="AY71:BE71" si="5">AY67/AY69</f>
        <v>0.14285714285714285</v>
      </c>
      <c r="AZ71" s="15">
        <f t="shared" si="5"/>
        <v>9.6774193548387094E-2</v>
      </c>
      <c r="BA71" s="15">
        <f t="shared" si="5"/>
        <v>0.34375</v>
      </c>
      <c r="BB71" s="15">
        <f t="shared" si="5"/>
        <v>0.2857142857142857</v>
      </c>
      <c r="BC71" s="15">
        <f t="shared" si="5"/>
        <v>0.13793103448275862</v>
      </c>
      <c r="BD71" s="15">
        <f t="shared" si="5"/>
        <v>0.24242424242424243</v>
      </c>
      <c r="BE71" s="15">
        <f t="shared" si="5"/>
        <v>0.46875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BM145"/>
  <sheetViews>
    <sheetView topLeftCell="D1" workbookViewId="0">
      <pane ySplit="1" topLeftCell="A131" activePane="bottomLeft" state="frozen"/>
      <selection activeCell="B1" sqref="B1"/>
      <selection pane="bottomLeft" activeCell="V142" sqref="O142:V142"/>
    </sheetView>
  </sheetViews>
  <sheetFormatPr baseColWidth="10" defaultRowHeight="14.5" x14ac:dyDescent="0.35"/>
  <cols>
    <col min="1" max="1" width="21.90625" bestFit="1" customWidth="1"/>
    <col min="2" max="2" width="10.54296875" bestFit="1" customWidth="1"/>
    <col min="3" max="3" width="17.453125" bestFit="1" customWidth="1"/>
    <col min="4" max="4" width="7.81640625" bestFit="1" customWidth="1"/>
    <col min="6" max="6" width="7.6328125" bestFit="1" customWidth="1"/>
    <col min="7" max="7" width="5.81640625" bestFit="1" customWidth="1"/>
    <col min="8" max="8" width="5.90625" bestFit="1" customWidth="1"/>
    <col min="9" max="9" width="5.453125" bestFit="1" customWidth="1"/>
    <col min="10" max="10" width="5.54296875" bestFit="1" customWidth="1"/>
    <col min="11" max="12" width="6.1796875" bestFit="1" customWidth="1"/>
    <col min="13" max="13" width="5.81640625" bestFit="1" customWidth="1"/>
    <col min="14" max="14" width="5.90625" bestFit="1" customWidth="1"/>
    <col min="15" max="15" width="5.81640625" bestFit="1" customWidth="1"/>
    <col min="16" max="16" width="5.90625" bestFit="1" customWidth="1"/>
    <col min="17" max="17" width="5.453125" bestFit="1" customWidth="1"/>
    <col min="18" max="18" width="5.54296875" bestFit="1" customWidth="1"/>
    <col min="19" max="19" width="5.453125" bestFit="1" customWidth="1"/>
    <col min="20" max="20" width="5.54296875" bestFit="1" customWidth="1"/>
    <col min="21" max="21" width="5.08984375" bestFit="1" customWidth="1"/>
    <col min="22" max="22" width="5.1796875" bestFit="1" customWidth="1"/>
    <col min="24" max="27" width="3.08984375" bestFit="1" customWidth="1"/>
    <col min="28" max="28" width="10.6328125" bestFit="1" customWidth="1"/>
    <col min="29" max="29" width="6.54296875" bestFit="1" customWidth="1"/>
    <col min="30" max="31" width="3.08984375" bestFit="1" customWidth="1"/>
    <col min="32" max="32" width="28.6328125" customWidth="1"/>
    <col min="33" max="33" width="23.6328125" bestFit="1" customWidth="1"/>
    <col min="34" max="34" width="11.6328125" bestFit="1" customWidth="1"/>
    <col min="35" max="35" width="5.54296875" bestFit="1" customWidth="1"/>
    <col min="37" max="40" width="2.81640625" bestFit="1" customWidth="1"/>
    <col min="41" max="41" width="10.6328125" bestFit="1" customWidth="1"/>
    <col min="42" max="42" width="6.54296875" bestFit="1" customWidth="1"/>
    <col min="43" max="46" width="2.81640625" bestFit="1" customWidth="1"/>
    <col min="47" max="47" width="11.6328125" bestFit="1" customWidth="1"/>
    <col min="48" max="48" width="6.54296875" bestFit="1" customWidth="1"/>
    <col min="49" max="49" width="96" bestFit="1" customWidth="1"/>
    <col min="50" max="57" width="4.1796875" bestFit="1" customWidth="1"/>
    <col min="58" max="58" width="1.81640625" bestFit="1" customWidth="1"/>
    <col min="60" max="60" width="10.54296875" bestFit="1" customWidth="1"/>
    <col min="62" max="62" width="6.81640625" bestFit="1" customWidth="1"/>
    <col min="63" max="63" width="3.90625" bestFit="1" customWidth="1"/>
    <col min="64" max="64" width="22.81640625" bestFit="1" customWidth="1"/>
    <col min="65" max="65" width="255.6328125" bestFit="1" customWidth="1"/>
  </cols>
  <sheetData>
    <row r="1" spans="1:65" x14ac:dyDescent="0.35">
      <c r="A1" s="1" t="s">
        <v>51</v>
      </c>
      <c r="B1" t="s">
        <v>0</v>
      </c>
      <c r="C1" t="s">
        <v>1</v>
      </c>
      <c r="D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7</v>
      </c>
      <c r="K1" s="2" t="s">
        <v>8</v>
      </c>
      <c r="L1" t="s">
        <v>9</v>
      </c>
      <c r="M1" t="s">
        <v>10</v>
      </c>
      <c r="N1" t="s">
        <v>11</v>
      </c>
      <c r="O1" s="2" t="s">
        <v>12</v>
      </c>
      <c r="P1" t="s">
        <v>13</v>
      </c>
      <c r="Q1" t="s">
        <v>14</v>
      </c>
      <c r="R1" t="s">
        <v>15</v>
      </c>
      <c r="S1" s="2" t="s">
        <v>16</v>
      </c>
      <c r="T1" t="s">
        <v>17</v>
      </c>
      <c r="U1" t="s">
        <v>18</v>
      </c>
      <c r="V1" t="s">
        <v>19</v>
      </c>
      <c r="X1" t="s">
        <v>20</v>
      </c>
      <c r="Y1" t="s">
        <v>21</v>
      </c>
      <c r="Z1" t="s">
        <v>22</v>
      </c>
      <c r="AA1" t="s">
        <v>23</v>
      </c>
      <c r="AB1" s="3" t="s">
        <v>24</v>
      </c>
      <c r="AC1" s="3" t="s">
        <v>278</v>
      </c>
      <c r="AD1" t="s">
        <v>25</v>
      </c>
      <c r="AE1" t="s">
        <v>26</v>
      </c>
      <c r="AF1" t="s">
        <v>27</v>
      </c>
      <c r="AG1" t="s">
        <v>102</v>
      </c>
      <c r="AH1" s="3" t="s">
        <v>28</v>
      </c>
      <c r="AI1" s="3" t="s">
        <v>288</v>
      </c>
      <c r="AJ1" s="9"/>
      <c r="AK1" t="s">
        <v>29</v>
      </c>
      <c r="AL1" t="s">
        <v>30</v>
      </c>
      <c r="AM1" t="s">
        <v>31</v>
      </c>
      <c r="AN1" t="s">
        <v>32</v>
      </c>
      <c r="AO1" s="17" t="s">
        <v>24</v>
      </c>
      <c r="AP1" s="17" t="s">
        <v>278</v>
      </c>
      <c r="AQ1" t="s">
        <v>33</v>
      </c>
      <c r="AR1" t="s">
        <v>34</v>
      </c>
      <c r="AS1" t="s">
        <v>35</v>
      </c>
      <c r="AT1" t="s">
        <v>36</v>
      </c>
      <c r="AU1" s="17" t="s">
        <v>28</v>
      </c>
      <c r="AV1" s="17" t="s">
        <v>278</v>
      </c>
      <c r="AW1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4" t="s">
        <v>42</v>
      </c>
      <c r="BC1" s="4" t="s">
        <v>43</v>
      </c>
      <c r="BD1" s="4" t="s">
        <v>44</v>
      </c>
      <c r="BE1" s="4" t="s">
        <v>45</v>
      </c>
      <c r="BF1" s="9"/>
      <c r="BG1" s="6"/>
      <c r="BH1" t="s">
        <v>46</v>
      </c>
      <c r="BJ1" t="s">
        <v>47</v>
      </c>
      <c r="BK1" t="s">
        <v>48</v>
      </c>
      <c r="BL1" t="s">
        <v>49</v>
      </c>
      <c r="BM1" t="s">
        <v>50</v>
      </c>
    </row>
    <row r="2" spans="1:65" x14ac:dyDescent="0.35">
      <c r="B2">
        <v>100</v>
      </c>
      <c r="C2">
        <v>174</v>
      </c>
      <c r="D2">
        <v>1</v>
      </c>
      <c r="F2">
        <v>1</v>
      </c>
      <c r="I2">
        <v>6</v>
      </c>
      <c r="J2">
        <v>7</v>
      </c>
      <c r="M2">
        <v>6</v>
      </c>
      <c r="N2">
        <v>7</v>
      </c>
      <c r="O2">
        <v>2</v>
      </c>
      <c r="P2">
        <v>2</v>
      </c>
      <c r="U2">
        <v>1</v>
      </c>
      <c r="V2">
        <v>2</v>
      </c>
      <c r="X2">
        <v>3</v>
      </c>
      <c r="Y2">
        <v>2</v>
      </c>
      <c r="Z2">
        <v>2</v>
      </c>
      <c r="AA2">
        <v>2</v>
      </c>
      <c r="AB2">
        <v>9</v>
      </c>
      <c r="AC2">
        <v>1</v>
      </c>
      <c r="AD2">
        <v>2</v>
      </c>
      <c r="AE2">
        <v>1</v>
      </c>
      <c r="AF2">
        <v>2000</v>
      </c>
      <c r="AG2">
        <v>2</v>
      </c>
      <c r="AH2">
        <v>5</v>
      </c>
      <c r="AI2">
        <v>1</v>
      </c>
      <c r="AK2">
        <v>2</v>
      </c>
      <c r="AL2">
        <v>1</v>
      </c>
      <c r="AM2">
        <v>2</v>
      </c>
      <c r="AN2">
        <v>2</v>
      </c>
      <c r="AO2">
        <v>7</v>
      </c>
      <c r="AP2">
        <v>1</v>
      </c>
      <c r="AQ2">
        <v>7</v>
      </c>
      <c r="AR2">
        <v>1</v>
      </c>
      <c r="AS2">
        <v>1</v>
      </c>
      <c r="AT2">
        <v>2</v>
      </c>
      <c r="AU2">
        <v>5</v>
      </c>
      <c r="AV2">
        <v>1</v>
      </c>
      <c r="AW2" t="s">
        <v>104</v>
      </c>
      <c r="AX2" s="5"/>
      <c r="AY2" s="5"/>
      <c r="AZ2" s="5">
        <v>1</v>
      </c>
      <c r="BA2" s="5"/>
      <c r="BB2" s="4">
        <v>1</v>
      </c>
      <c r="BC2" s="4">
        <v>1</v>
      </c>
      <c r="BD2" s="4"/>
      <c r="BE2" s="4">
        <v>1</v>
      </c>
      <c r="BF2" s="9">
        <v>4</v>
      </c>
      <c r="BJ2" t="s">
        <v>276</v>
      </c>
      <c r="BK2">
        <v>23</v>
      </c>
      <c r="BL2" t="s">
        <v>209</v>
      </c>
    </row>
    <row r="3" spans="1:65" x14ac:dyDescent="0.35">
      <c r="B3">
        <v>100</v>
      </c>
      <c r="C3">
        <v>358</v>
      </c>
      <c r="D3">
        <v>1</v>
      </c>
      <c r="F3">
        <v>1</v>
      </c>
      <c r="G3">
        <v>2</v>
      </c>
      <c r="H3">
        <v>1</v>
      </c>
      <c r="M3">
        <v>6</v>
      </c>
      <c r="N3">
        <v>6</v>
      </c>
      <c r="O3">
        <v>2</v>
      </c>
      <c r="P3">
        <v>1</v>
      </c>
      <c r="U3">
        <v>5</v>
      </c>
      <c r="V3">
        <v>6</v>
      </c>
      <c r="X3">
        <v>1</v>
      </c>
      <c r="Y3">
        <v>2</v>
      </c>
      <c r="Z3">
        <v>2</v>
      </c>
      <c r="AA3">
        <v>3</v>
      </c>
      <c r="AB3">
        <v>8</v>
      </c>
      <c r="AC3">
        <v>1</v>
      </c>
      <c r="AD3">
        <v>2</v>
      </c>
      <c r="AE3">
        <v>2</v>
      </c>
      <c r="AF3" t="s">
        <v>58</v>
      </c>
      <c r="AG3">
        <v>2</v>
      </c>
      <c r="AH3">
        <v>6</v>
      </c>
      <c r="AI3">
        <v>1</v>
      </c>
      <c r="AK3">
        <v>3</v>
      </c>
      <c r="AL3">
        <v>4</v>
      </c>
      <c r="AM3">
        <v>3</v>
      </c>
      <c r="AN3">
        <v>4</v>
      </c>
      <c r="AO3">
        <v>14</v>
      </c>
      <c r="AP3">
        <v>1</v>
      </c>
      <c r="AQ3">
        <v>7</v>
      </c>
      <c r="AR3">
        <v>6</v>
      </c>
      <c r="AS3">
        <v>6</v>
      </c>
      <c r="AT3">
        <v>6</v>
      </c>
      <c r="AU3">
        <v>19</v>
      </c>
      <c r="AV3">
        <v>0</v>
      </c>
      <c r="AW3" t="s">
        <v>105</v>
      </c>
      <c r="AX3" s="5">
        <v>0</v>
      </c>
      <c r="AY3" s="5"/>
      <c r="AZ3" s="5">
        <v>0</v>
      </c>
      <c r="BA3" s="5"/>
      <c r="BB3" s="4"/>
      <c r="BC3" s="4">
        <v>0</v>
      </c>
      <c r="BD3" s="4"/>
      <c r="BE3" s="4">
        <v>1</v>
      </c>
      <c r="BF3" s="9">
        <v>4</v>
      </c>
      <c r="BJ3" t="s">
        <v>277</v>
      </c>
      <c r="BK3">
        <v>24</v>
      </c>
      <c r="BL3" t="s">
        <v>210</v>
      </c>
      <c r="BM3" t="s">
        <v>240</v>
      </c>
    </row>
    <row r="4" spans="1:65" x14ac:dyDescent="0.35">
      <c r="A4" t="s">
        <v>52</v>
      </c>
      <c r="B4">
        <v>100</v>
      </c>
      <c r="C4">
        <v>445</v>
      </c>
      <c r="D4">
        <v>1</v>
      </c>
      <c r="F4">
        <v>1</v>
      </c>
      <c r="G4">
        <v>3</v>
      </c>
      <c r="H4">
        <v>2</v>
      </c>
      <c r="K4">
        <v>2</v>
      </c>
      <c r="L4">
        <v>2</v>
      </c>
      <c r="O4">
        <v>1</v>
      </c>
      <c r="P4">
        <v>1</v>
      </c>
      <c r="U4">
        <v>3</v>
      </c>
      <c r="V4">
        <v>6</v>
      </c>
      <c r="X4">
        <v>2</v>
      </c>
      <c r="Y4">
        <v>1</v>
      </c>
      <c r="Z4">
        <v>2</v>
      </c>
      <c r="AA4">
        <v>2</v>
      </c>
      <c r="AB4">
        <v>7</v>
      </c>
      <c r="AC4">
        <v>1</v>
      </c>
      <c r="AD4">
        <v>2</v>
      </c>
      <c r="AE4">
        <v>1</v>
      </c>
      <c r="AF4" t="s">
        <v>59</v>
      </c>
      <c r="AG4">
        <v>2</v>
      </c>
      <c r="AH4">
        <v>5</v>
      </c>
      <c r="AI4">
        <v>1</v>
      </c>
      <c r="AK4">
        <v>1</v>
      </c>
      <c r="AL4">
        <v>1</v>
      </c>
      <c r="AM4">
        <v>2</v>
      </c>
      <c r="AN4">
        <v>2</v>
      </c>
      <c r="AO4">
        <v>6</v>
      </c>
      <c r="AP4">
        <v>1</v>
      </c>
      <c r="AQ4">
        <v>7</v>
      </c>
      <c r="AR4">
        <v>3</v>
      </c>
      <c r="AS4">
        <v>3</v>
      </c>
      <c r="AT4">
        <v>2</v>
      </c>
      <c r="AU4">
        <v>9</v>
      </c>
      <c r="AV4">
        <v>1</v>
      </c>
      <c r="AW4" t="s">
        <v>106</v>
      </c>
      <c r="AX4" s="5">
        <v>0</v>
      </c>
      <c r="AY4" s="5">
        <v>1</v>
      </c>
      <c r="AZ4" s="5">
        <v>1</v>
      </c>
      <c r="BA4" s="5"/>
      <c r="BB4" s="4"/>
      <c r="BC4" s="4"/>
      <c r="BD4" s="4"/>
      <c r="BE4" s="4">
        <v>1</v>
      </c>
      <c r="BF4" s="9">
        <v>4</v>
      </c>
      <c r="BJ4" t="s">
        <v>276</v>
      </c>
      <c r="BK4">
        <v>27</v>
      </c>
      <c r="BL4" t="s">
        <v>211</v>
      </c>
    </row>
    <row r="5" spans="1:65" x14ac:dyDescent="0.35">
      <c r="A5" t="s">
        <v>53</v>
      </c>
      <c r="B5">
        <v>100</v>
      </c>
      <c r="C5">
        <v>545</v>
      </c>
      <c r="D5">
        <v>1</v>
      </c>
      <c r="F5">
        <v>1</v>
      </c>
      <c r="I5">
        <v>1</v>
      </c>
      <c r="J5">
        <v>2</v>
      </c>
      <c r="K5">
        <v>2</v>
      </c>
      <c r="L5">
        <v>1</v>
      </c>
      <c r="Q5">
        <v>2</v>
      </c>
      <c r="R5">
        <v>1</v>
      </c>
      <c r="U5">
        <v>2</v>
      </c>
      <c r="V5">
        <v>3</v>
      </c>
      <c r="X5">
        <v>2</v>
      </c>
      <c r="Y5">
        <v>1</v>
      </c>
      <c r="Z5">
        <v>2</v>
      </c>
      <c r="AA5">
        <v>2</v>
      </c>
      <c r="AB5">
        <v>7</v>
      </c>
      <c r="AC5">
        <v>1</v>
      </c>
      <c r="AD5">
        <v>1</v>
      </c>
      <c r="AE5">
        <v>1</v>
      </c>
      <c r="AF5">
        <v>2000</v>
      </c>
      <c r="AG5">
        <v>2</v>
      </c>
      <c r="AH5">
        <v>4</v>
      </c>
      <c r="AI5">
        <v>1</v>
      </c>
      <c r="AK5">
        <v>1</v>
      </c>
      <c r="AL5">
        <v>1</v>
      </c>
      <c r="AM5">
        <v>2</v>
      </c>
      <c r="AN5">
        <v>2</v>
      </c>
      <c r="AO5">
        <v>6</v>
      </c>
      <c r="AP5">
        <v>1</v>
      </c>
      <c r="AQ5">
        <v>6</v>
      </c>
      <c r="AR5">
        <v>1</v>
      </c>
      <c r="AS5">
        <v>2</v>
      </c>
      <c r="AT5">
        <v>2</v>
      </c>
      <c r="AU5">
        <v>7</v>
      </c>
      <c r="AV5">
        <v>1</v>
      </c>
      <c r="AX5" s="5"/>
      <c r="AY5" s="5">
        <v>0</v>
      </c>
      <c r="AZ5" s="5"/>
      <c r="BA5" s="5"/>
      <c r="BB5" s="4">
        <v>0</v>
      </c>
      <c r="BC5" s="4"/>
      <c r="BD5" s="4">
        <v>0</v>
      </c>
      <c r="BE5" s="4">
        <v>0</v>
      </c>
      <c r="BF5" s="9">
        <v>4</v>
      </c>
      <c r="BJ5" t="s">
        <v>276</v>
      </c>
      <c r="BK5">
        <v>50</v>
      </c>
      <c r="BL5" t="s">
        <v>212</v>
      </c>
    </row>
    <row r="6" spans="1:65" x14ac:dyDescent="0.35">
      <c r="A6" t="s">
        <v>54</v>
      </c>
      <c r="B6">
        <v>100</v>
      </c>
      <c r="C6">
        <v>273</v>
      </c>
      <c r="D6">
        <v>1</v>
      </c>
      <c r="F6">
        <v>1</v>
      </c>
      <c r="I6">
        <v>6</v>
      </c>
      <c r="J6">
        <v>3</v>
      </c>
      <c r="M6">
        <v>7</v>
      </c>
      <c r="N6">
        <v>6</v>
      </c>
      <c r="O6">
        <v>3</v>
      </c>
      <c r="P6">
        <v>2</v>
      </c>
      <c r="U6">
        <v>3</v>
      </c>
      <c r="V6">
        <v>2</v>
      </c>
      <c r="X6">
        <v>1</v>
      </c>
      <c r="Y6">
        <v>2</v>
      </c>
      <c r="Z6">
        <v>1</v>
      </c>
      <c r="AA6">
        <v>1</v>
      </c>
      <c r="AB6">
        <v>5</v>
      </c>
      <c r="AC6">
        <v>1</v>
      </c>
      <c r="AD6">
        <v>5</v>
      </c>
      <c r="AE6">
        <v>3</v>
      </c>
      <c r="AF6">
        <v>2000</v>
      </c>
      <c r="AG6">
        <v>2</v>
      </c>
      <c r="AH6">
        <v>10</v>
      </c>
      <c r="AI6">
        <v>1</v>
      </c>
      <c r="AK6">
        <v>2</v>
      </c>
      <c r="AL6">
        <v>2</v>
      </c>
      <c r="AM6">
        <v>2</v>
      </c>
      <c r="AN6">
        <v>2</v>
      </c>
      <c r="AO6">
        <v>8</v>
      </c>
      <c r="AP6">
        <v>1</v>
      </c>
      <c r="AQ6">
        <v>7</v>
      </c>
      <c r="AR6">
        <v>6</v>
      </c>
      <c r="AS6">
        <v>6</v>
      </c>
      <c r="AT6">
        <v>5</v>
      </c>
      <c r="AU6">
        <v>18</v>
      </c>
      <c r="AV6">
        <v>0</v>
      </c>
      <c r="AX6" s="5"/>
      <c r="AY6" s="5"/>
      <c r="AZ6" s="5">
        <v>0</v>
      </c>
      <c r="BA6" s="5"/>
      <c r="BB6" s="4">
        <v>0</v>
      </c>
      <c r="BC6" s="4">
        <v>0</v>
      </c>
      <c r="BD6" s="4"/>
      <c r="BE6" s="4">
        <v>0</v>
      </c>
      <c r="BF6" s="9">
        <v>4</v>
      </c>
      <c r="BJ6" t="s">
        <v>276</v>
      </c>
      <c r="BK6">
        <v>21</v>
      </c>
      <c r="BL6" t="s">
        <v>213</v>
      </c>
    </row>
    <row r="7" spans="1:65" x14ac:dyDescent="0.35">
      <c r="A7" t="s">
        <v>55</v>
      </c>
      <c r="B7">
        <v>100</v>
      </c>
      <c r="C7">
        <v>319</v>
      </c>
      <c r="D7">
        <v>1</v>
      </c>
      <c r="F7">
        <v>1</v>
      </c>
      <c r="G7">
        <v>1</v>
      </c>
      <c r="H7">
        <v>1</v>
      </c>
      <c r="K7">
        <v>1</v>
      </c>
      <c r="L7">
        <v>1</v>
      </c>
      <c r="Q7">
        <v>3</v>
      </c>
      <c r="R7">
        <v>2</v>
      </c>
      <c r="U7">
        <v>5</v>
      </c>
      <c r="V7">
        <v>2</v>
      </c>
      <c r="X7">
        <v>1</v>
      </c>
      <c r="Y7">
        <v>1</v>
      </c>
      <c r="Z7">
        <v>2</v>
      </c>
      <c r="AA7">
        <v>1</v>
      </c>
      <c r="AB7">
        <v>5</v>
      </c>
      <c r="AC7">
        <v>1</v>
      </c>
      <c r="AD7">
        <v>3</v>
      </c>
      <c r="AE7">
        <v>3</v>
      </c>
      <c r="AF7">
        <v>2000</v>
      </c>
      <c r="AG7">
        <v>2</v>
      </c>
      <c r="AH7">
        <v>8</v>
      </c>
      <c r="AI7">
        <v>1</v>
      </c>
      <c r="AK7">
        <v>2</v>
      </c>
      <c r="AL7">
        <v>1</v>
      </c>
      <c r="AM7">
        <v>2</v>
      </c>
      <c r="AN7">
        <v>1</v>
      </c>
      <c r="AO7">
        <v>6</v>
      </c>
      <c r="AP7">
        <v>1</v>
      </c>
      <c r="AQ7">
        <v>7</v>
      </c>
      <c r="AR7">
        <v>6</v>
      </c>
      <c r="AS7">
        <v>7</v>
      </c>
      <c r="AT7">
        <v>3</v>
      </c>
      <c r="AU7">
        <v>17</v>
      </c>
      <c r="AV7">
        <v>0</v>
      </c>
      <c r="AW7" t="s">
        <v>107</v>
      </c>
      <c r="AX7" s="5">
        <v>0</v>
      </c>
      <c r="AY7" s="5">
        <v>1</v>
      </c>
      <c r="AZ7" s="5"/>
      <c r="BA7" s="5"/>
      <c r="BB7" s="4"/>
      <c r="BC7" s="4"/>
      <c r="BD7" s="4">
        <v>0</v>
      </c>
      <c r="BE7" s="4">
        <v>1</v>
      </c>
      <c r="BF7" s="9">
        <v>4</v>
      </c>
      <c r="BJ7" t="s">
        <v>277</v>
      </c>
      <c r="BK7">
        <v>23</v>
      </c>
      <c r="BL7" t="s">
        <v>209</v>
      </c>
    </row>
    <row r="8" spans="1:65" x14ac:dyDescent="0.35">
      <c r="A8" t="s">
        <v>56</v>
      </c>
      <c r="B8">
        <v>100</v>
      </c>
      <c r="C8">
        <v>1429</v>
      </c>
      <c r="D8">
        <v>1</v>
      </c>
      <c r="F8">
        <v>1</v>
      </c>
      <c r="I8">
        <v>3</v>
      </c>
      <c r="J8">
        <v>3</v>
      </c>
      <c r="M8">
        <v>3</v>
      </c>
      <c r="N8">
        <v>3</v>
      </c>
      <c r="Q8">
        <v>2</v>
      </c>
      <c r="R8">
        <v>2</v>
      </c>
      <c r="U8">
        <v>3</v>
      </c>
      <c r="V8">
        <v>3</v>
      </c>
      <c r="X8">
        <v>4</v>
      </c>
      <c r="Y8">
        <v>3</v>
      </c>
      <c r="Z8">
        <v>3</v>
      </c>
      <c r="AA8">
        <v>4</v>
      </c>
      <c r="AB8">
        <v>14</v>
      </c>
      <c r="AC8">
        <v>1</v>
      </c>
      <c r="AD8">
        <v>1</v>
      </c>
      <c r="AE8">
        <v>2</v>
      </c>
      <c r="AF8">
        <v>150</v>
      </c>
      <c r="AG8" s="8">
        <v>6</v>
      </c>
      <c r="AH8">
        <v>9</v>
      </c>
      <c r="AI8">
        <v>1</v>
      </c>
      <c r="AK8">
        <v>1</v>
      </c>
      <c r="AL8">
        <v>1</v>
      </c>
      <c r="AM8">
        <v>1</v>
      </c>
      <c r="AN8">
        <v>1</v>
      </c>
      <c r="AO8">
        <v>4</v>
      </c>
      <c r="AP8">
        <v>1</v>
      </c>
      <c r="AQ8">
        <v>7</v>
      </c>
      <c r="AR8">
        <v>2</v>
      </c>
      <c r="AS8">
        <v>1</v>
      </c>
      <c r="AT8">
        <v>1</v>
      </c>
      <c r="AU8">
        <v>5</v>
      </c>
      <c r="AV8">
        <v>1</v>
      </c>
      <c r="AW8" t="s">
        <v>108</v>
      </c>
      <c r="AX8" s="5"/>
      <c r="AY8" s="5"/>
      <c r="AZ8" s="5"/>
      <c r="BA8" s="5"/>
      <c r="BB8" s="4">
        <v>0</v>
      </c>
      <c r="BC8" s="4">
        <v>0</v>
      </c>
      <c r="BD8" s="4">
        <v>0</v>
      </c>
      <c r="BE8" s="4">
        <v>0</v>
      </c>
      <c r="BF8" s="9">
        <v>4</v>
      </c>
      <c r="BJ8" t="s">
        <v>276</v>
      </c>
      <c r="BK8">
        <v>31</v>
      </c>
      <c r="BL8" t="s">
        <v>214</v>
      </c>
    </row>
    <row r="9" spans="1:65" x14ac:dyDescent="0.35">
      <c r="B9">
        <v>100</v>
      </c>
      <c r="C9">
        <v>680</v>
      </c>
      <c r="D9">
        <v>1</v>
      </c>
      <c r="F9">
        <v>1</v>
      </c>
      <c r="I9">
        <v>5</v>
      </c>
      <c r="J9">
        <v>3</v>
      </c>
      <c r="M9">
        <v>5</v>
      </c>
      <c r="N9">
        <v>3</v>
      </c>
      <c r="O9">
        <v>3</v>
      </c>
      <c r="P9">
        <v>1</v>
      </c>
      <c r="S9">
        <v>3</v>
      </c>
      <c r="T9">
        <v>1</v>
      </c>
      <c r="X9">
        <v>2</v>
      </c>
      <c r="Y9">
        <v>5</v>
      </c>
      <c r="Z9">
        <v>2</v>
      </c>
      <c r="AA9">
        <v>2</v>
      </c>
      <c r="AB9">
        <v>11</v>
      </c>
      <c r="AC9">
        <v>1</v>
      </c>
      <c r="AD9">
        <v>1</v>
      </c>
      <c r="AE9">
        <v>3</v>
      </c>
      <c r="AF9" t="s">
        <v>60</v>
      </c>
      <c r="AG9" s="9">
        <v>2</v>
      </c>
      <c r="AH9">
        <v>6</v>
      </c>
      <c r="AI9">
        <v>1</v>
      </c>
      <c r="AK9">
        <v>2</v>
      </c>
      <c r="AL9">
        <v>2</v>
      </c>
      <c r="AM9">
        <v>1</v>
      </c>
      <c r="AN9">
        <v>1</v>
      </c>
      <c r="AO9">
        <v>6</v>
      </c>
      <c r="AP9">
        <v>1</v>
      </c>
      <c r="AQ9">
        <v>7</v>
      </c>
      <c r="AR9">
        <v>7</v>
      </c>
      <c r="AS9">
        <v>5</v>
      </c>
      <c r="AT9">
        <v>3</v>
      </c>
      <c r="AU9">
        <v>16</v>
      </c>
      <c r="AV9">
        <v>0</v>
      </c>
      <c r="AW9" t="s">
        <v>109</v>
      </c>
      <c r="AX9" s="5"/>
      <c r="AY9" s="5"/>
      <c r="AZ9" s="5">
        <v>1</v>
      </c>
      <c r="BA9" s="5">
        <v>0</v>
      </c>
      <c r="BB9" s="4">
        <v>0</v>
      </c>
      <c r="BC9" s="4">
        <v>0</v>
      </c>
      <c r="BD9" s="4"/>
      <c r="BE9" s="4"/>
      <c r="BF9" s="9">
        <v>4</v>
      </c>
      <c r="BJ9" t="s">
        <v>277</v>
      </c>
      <c r="BK9">
        <v>23</v>
      </c>
      <c r="BL9" t="s">
        <v>209</v>
      </c>
    </row>
    <row r="10" spans="1:65" x14ac:dyDescent="0.35">
      <c r="B10">
        <v>100</v>
      </c>
      <c r="C10">
        <v>213</v>
      </c>
      <c r="D10">
        <v>1</v>
      </c>
      <c r="F10">
        <v>1</v>
      </c>
      <c r="G10">
        <v>3</v>
      </c>
      <c r="H10">
        <v>1</v>
      </c>
      <c r="M10">
        <v>3</v>
      </c>
      <c r="N10">
        <v>2</v>
      </c>
      <c r="Q10">
        <v>2</v>
      </c>
      <c r="R10">
        <v>3</v>
      </c>
      <c r="S10">
        <v>2</v>
      </c>
      <c r="T10">
        <v>4</v>
      </c>
      <c r="X10">
        <v>3</v>
      </c>
      <c r="Y10">
        <v>3</v>
      </c>
      <c r="Z10">
        <v>2</v>
      </c>
      <c r="AA10">
        <v>3</v>
      </c>
      <c r="AB10">
        <v>11</v>
      </c>
      <c r="AC10">
        <v>1</v>
      </c>
      <c r="AD10">
        <v>2</v>
      </c>
      <c r="AE10">
        <v>2</v>
      </c>
      <c r="AF10">
        <v>2000</v>
      </c>
      <c r="AG10" s="9">
        <v>2</v>
      </c>
      <c r="AH10">
        <v>6</v>
      </c>
      <c r="AI10">
        <v>1</v>
      </c>
      <c r="AK10">
        <v>6</v>
      </c>
      <c r="AL10">
        <v>6</v>
      </c>
      <c r="AM10">
        <v>6</v>
      </c>
      <c r="AN10">
        <v>5</v>
      </c>
      <c r="AO10">
        <v>23</v>
      </c>
      <c r="AP10">
        <v>0</v>
      </c>
      <c r="AQ10">
        <v>6</v>
      </c>
      <c r="AR10">
        <v>6</v>
      </c>
      <c r="AS10">
        <v>6</v>
      </c>
      <c r="AT10">
        <v>5</v>
      </c>
      <c r="AU10">
        <v>19</v>
      </c>
      <c r="AV10">
        <v>0</v>
      </c>
      <c r="AW10" t="s">
        <v>110</v>
      </c>
      <c r="AX10" s="5">
        <v>0</v>
      </c>
      <c r="AY10" s="5"/>
      <c r="AZ10" s="5"/>
      <c r="BA10" s="5">
        <v>0</v>
      </c>
      <c r="BB10" s="4"/>
      <c r="BC10" s="4">
        <v>0</v>
      </c>
      <c r="BD10" s="4">
        <v>0</v>
      </c>
      <c r="BE10" s="4"/>
      <c r="BF10" s="9">
        <v>4</v>
      </c>
      <c r="BJ10" t="s">
        <v>276</v>
      </c>
      <c r="BK10">
        <v>21</v>
      </c>
      <c r="BL10" t="s">
        <v>210</v>
      </c>
    </row>
    <row r="11" spans="1:65" x14ac:dyDescent="0.35">
      <c r="B11">
        <v>100</v>
      </c>
      <c r="C11">
        <v>1258</v>
      </c>
      <c r="D11">
        <v>1</v>
      </c>
      <c r="F11">
        <v>1</v>
      </c>
      <c r="G11">
        <v>2</v>
      </c>
      <c r="H11">
        <v>1</v>
      </c>
      <c r="M11">
        <v>6</v>
      </c>
      <c r="N11">
        <v>4</v>
      </c>
      <c r="Q11">
        <v>2</v>
      </c>
      <c r="R11">
        <v>1</v>
      </c>
      <c r="U11">
        <v>2</v>
      </c>
      <c r="V11">
        <v>1</v>
      </c>
      <c r="X11">
        <v>3</v>
      </c>
      <c r="Y11">
        <v>2</v>
      </c>
      <c r="Z11">
        <v>4</v>
      </c>
      <c r="AA11">
        <v>1</v>
      </c>
      <c r="AB11">
        <v>10</v>
      </c>
      <c r="AC11">
        <v>1</v>
      </c>
      <c r="AD11">
        <v>6</v>
      </c>
      <c r="AE11">
        <v>2</v>
      </c>
      <c r="AF11" t="s">
        <v>63</v>
      </c>
      <c r="AG11" s="9">
        <v>2</v>
      </c>
      <c r="AH11">
        <v>10</v>
      </c>
      <c r="AI11">
        <v>1</v>
      </c>
      <c r="AK11">
        <v>2</v>
      </c>
      <c r="AL11">
        <v>1</v>
      </c>
      <c r="AM11">
        <v>2</v>
      </c>
      <c r="AN11">
        <v>3</v>
      </c>
      <c r="AO11">
        <v>8</v>
      </c>
      <c r="AP11">
        <v>1</v>
      </c>
      <c r="AQ11">
        <v>5</v>
      </c>
      <c r="AR11">
        <v>7</v>
      </c>
      <c r="AS11">
        <v>5</v>
      </c>
      <c r="AT11">
        <v>3</v>
      </c>
      <c r="AU11">
        <v>18</v>
      </c>
      <c r="AV11">
        <v>0</v>
      </c>
      <c r="AW11" t="s">
        <v>114</v>
      </c>
      <c r="AX11" s="5">
        <v>0</v>
      </c>
      <c r="AY11" s="5"/>
      <c r="AZ11" s="5"/>
      <c r="BA11" s="5"/>
      <c r="BB11" s="4"/>
      <c r="BC11" s="4">
        <v>0</v>
      </c>
      <c r="BD11" s="4">
        <v>0</v>
      </c>
      <c r="BE11" s="4">
        <v>0</v>
      </c>
      <c r="BF11" s="9">
        <v>4</v>
      </c>
      <c r="BJ11" t="s">
        <v>277</v>
      </c>
      <c r="BK11">
        <v>22</v>
      </c>
      <c r="BL11" t="s">
        <v>209</v>
      </c>
    </row>
    <row r="12" spans="1:65" x14ac:dyDescent="0.35">
      <c r="B12">
        <v>100</v>
      </c>
      <c r="C12">
        <v>379</v>
      </c>
      <c r="D12">
        <v>1</v>
      </c>
      <c r="F12">
        <v>1</v>
      </c>
      <c r="I12">
        <v>3</v>
      </c>
      <c r="J12">
        <v>4</v>
      </c>
      <c r="M12">
        <v>4</v>
      </c>
      <c r="N12">
        <v>4</v>
      </c>
      <c r="O12">
        <v>3</v>
      </c>
      <c r="P12">
        <v>6</v>
      </c>
      <c r="S12">
        <v>4</v>
      </c>
      <c r="T12">
        <v>6</v>
      </c>
      <c r="X12">
        <v>1</v>
      </c>
      <c r="Y12">
        <v>1</v>
      </c>
      <c r="Z12">
        <v>1</v>
      </c>
      <c r="AA12">
        <v>1</v>
      </c>
      <c r="AB12">
        <v>4</v>
      </c>
      <c r="AC12">
        <v>1</v>
      </c>
      <c r="AD12">
        <v>1</v>
      </c>
      <c r="AE12">
        <v>1</v>
      </c>
      <c r="AF12">
        <v>1600</v>
      </c>
      <c r="AG12" s="9">
        <v>2</v>
      </c>
      <c r="AH12">
        <v>4</v>
      </c>
      <c r="AI12">
        <v>1</v>
      </c>
      <c r="AK12">
        <v>1</v>
      </c>
      <c r="AL12">
        <v>1</v>
      </c>
      <c r="AM12">
        <v>1</v>
      </c>
      <c r="AN12">
        <v>1</v>
      </c>
      <c r="AO12">
        <v>4</v>
      </c>
      <c r="AP12">
        <v>1</v>
      </c>
      <c r="AQ12">
        <v>5</v>
      </c>
      <c r="AR12">
        <v>1</v>
      </c>
      <c r="AS12">
        <v>6</v>
      </c>
      <c r="AT12">
        <v>4</v>
      </c>
      <c r="AU12">
        <v>14</v>
      </c>
      <c r="AV12">
        <v>1</v>
      </c>
      <c r="AX12" s="5"/>
      <c r="AY12" s="5"/>
      <c r="AZ12" s="5">
        <v>0</v>
      </c>
      <c r="BA12" s="5">
        <v>0</v>
      </c>
      <c r="BB12" s="4">
        <v>0</v>
      </c>
      <c r="BC12" s="4">
        <v>0</v>
      </c>
      <c r="BD12" s="4"/>
      <c r="BE12" s="4"/>
      <c r="BF12" s="9">
        <v>4</v>
      </c>
      <c r="BJ12" t="s">
        <v>277</v>
      </c>
      <c r="BK12">
        <v>25</v>
      </c>
      <c r="BL12" t="s">
        <v>214</v>
      </c>
    </row>
    <row r="13" spans="1:65" x14ac:dyDescent="0.35">
      <c r="B13">
        <v>100</v>
      </c>
      <c r="C13">
        <v>5828</v>
      </c>
      <c r="D13">
        <v>1</v>
      </c>
      <c r="F13">
        <v>1</v>
      </c>
      <c r="G13">
        <v>2</v>
      </c>
      <c r="H13">
        <v>1</v>
      </c>
      <c r="M13">
        <v>5</v>
      </c>
      <c r="N13">
        <v>5</v>
      </c>
      <c r="Q13">
        <v>4</v>
      </c>
      <c r="R13">
        <v>3</v>
      </c>
      <c r="S13">
        <v>6</v>
      </c>
      <c r="T13">
        <v>6</v>
      </c>
      <c r="X13">
        <v>3</v>
      </c>
      <c r="Y13">
        <v>4</v>
      </c>
      <c r="Z13">
        <v>3</v>
      </c>
      <c r="AA13">
        <v>5</v>
      </c>
      <c r="AB13">
        <v>15</v>
      </c>
      <c r="AC13">
        <v>1</v>
      </c>
      <c r="AD13">
        <v>5</v>
      </c>
      <c r="AE13">
        <v>4</v>
      </c>
      <c r="AF13">
        <v>2000</v>
      </c>
      <c r="AG13" s="9">
        <v>2</v>
      </c>
      <c r="AH13">
        <v>11</v>
      </c>
      <c r="AI13">
        <v>1</v>
      </c>
      <c r="AK13">
        <v>4</v>
      </c>
      <c r="AL13">
        <v>3</v>
      </c>
      <c r="AM13">
        <v>3</v>
      </c>
      <c r="AN13">
        <v>3</v>
      </c>
      <c r="AO13">
        <v>13</v>
      </c>
      <c r="AP13">
        <v>1</v>
      </c>
      <c r="AQ13">
        <v>5</v>
      </c>
      <c r="AR13">
        <v>6</v>
      </c>
      <c r="AS13">
        <v>5</v>
      </c>
      <c r="AT13">
        <v>3</v>
      </c>
      <c r="AU13">
        <v>17</v>
      </c>
      <c r="AV13">
        <v>0</v>
      </c>
      <c r="AW13" t="s">
        <v>116</v>
      </c>
      <c r="AX13" s="5">
        <v>0</v>
      </c>
      <c r="AY13" s="5"/>
      <c r="AZ13" s="5"/>
      <c r="BA13" s="5">
        <v>0</v>
      </c>
      <c r="BB13" s="4"/>
      <c r="BC13" s="4">
        <v>0</v>
      </c>
      <c r="BD13" s="4">
        <v>0</v>
      </c>
      <c r="BE13" s="4"/>
      <c r="BF13" s="9">
        <v>4</v>
      </c>
      <c r="BJ13" t="s">
        <v>276</v>
      </c>
      <c r="BK13">
        <v>25</v>
      </c>
      <c r="BL13" t="s">
        <v>209</v>
      </c>
      <c r="BM13" t="s">
        <v>243</v>
      </c>
    </row>
    <row r="14" spans="1:65" x14ac:dyDescent="0.35">
      <c r="B14">
        <v>100</v>
      </c>
      <c r="C14">
        <v>399</v>
      </c>
      <c r="D14">
        <v>1</v>
      </c>
      <c r="F14">
        <v>1</v>
      </c>
      <c r="G14">
        <v>6</v>
      </c>
      <c r="H14">
        <v>3</v>
      </c>
      <c r="K14">
        <v>3</v>
      </c>
      <c r="L14">
        <v>3</v>
      </c>
      <c r="O14">
        <v>6</v>
      </c>
      <c r="P14">
        <v>4</v>
      </c>
      <c r="U14">
        <v>2</v>
      </c>
      <c r="V14">
        <v>3</v>
      </c>
      <c r="X14">
        <v>2</v>
      </c>
      <c r="Y14">
        <v>2</v>
      </c>
      <c r="Z14">
        <v>4</v>
      </c>
      <c r="AA14">
        <v>2</v>
      </c>
      <c r="AB14">
        <v>10</v>
      </c>
      <c r="AC14">
        <v>1</v>
      </c>
      <c r="AD14">
        <v>1</v>
      </c>
      <c r="AE14">
        <v>3</v>
      </c>
      <c r="AF14">
        <v>2000</v>
      </c>
      <c r="AG14" s="9">
        <v>2</v>
      </c>
      <c r="AH14">
        <v>6</v>
      </c>
      <c r="AI14">
        <v>1</v>
      </c>
      <c r="AK14">
        <v>2</v>
      </c>
      <c r="AL14">
        <v>2</v>
      </c>
      <c r="AM14">
        <v>2</v>
      </c>
      <c r="AN14">
        <v>2</v>
      </c>
      <c r="AO14">
        <v>8</v>
      </c>
      <c r="AP14">
        <v>1</v>
      </c>
      <c r="AQ14">
        <v>4</v>
      </c>
      <c r="AR14">
        <v>6</v>
      </c>
      <c r="AS14">
        <v>3</v>
      </c>
      <c r="AT14">
        <v>4</v>
      </c>
      <c r="AU14">
        <v>17</v>
      </c>
      <c r="AV14">
        <v>0</v>
      </c>
      <c r="AW14" t="s">
        <v>117</v>
      </c>
      <c r="AX14" s="5">
        <v>0</v>
      </c>
      <c r="AY14" s="5">
        <v>0</v>
      </c>
      <c r="AZ14" s="5">
        <v>0</v>
      </c>
      <c r="BA14" s="5"/>
      <c r="BB14" s="4"/>
      <c r="BC14" s="4"/>
      <c r="BD14" s="4"/>
      <c r="BE14" s="4">
        <v>1</v>
      </c>
      <c r="BF14" s="9">
        <v>4</v>
      </c>
      <c r="BJ14" t="s">
        <v>277</v>
      </c>
      <c r="BK14">
        <v>21</v>
      </c>
      <c r="BL14" t="s">
        <v>209</v>
      </c>
    </row>
    <row r="15" spans="1:65" x14ac:dyDescent="0.35">
      <c r="B15">
        <v>100</v>
      </c>
      <c r="C15">
        <v>279</v>
      </c>
      <c r="D15">
        <v>1</v>
      </c>
      <c r="F15">
        <v>1</v>
      </c>
      <c r="I15">
        <v>4</v>
      </c>
      <c r="J15">
        <v>3</v>
      </c>
      <c r="K15">
        <v>2</v>
      </c>
      <c r="L15">
        <v>2</v>
      </c>
      <c r="Q15">
        <v>1</v>
      </c>
      <c r="R15">
        <v>1</v>
      </c>
      <c r="U15">
        <v>1</v>
      </c>
      <c r="V15">
        <v>1</v>
      </c>
      <c r="X15">
        <v>3</v>
      </c>
      <c r="Y15">
        <v>3</v>
      </c>
      <c r="Z15">
        <v>2</v>
      </c>
      <c r="AA15">
        <v>3</v>
      </c>
      <c r="AB15">
        <v>11</v>
      </c>
      <c r="AC15">
        <v>1</v>
      </c>
      <c r="AD15">
        <v>2</v>
      </c>
      <c r="AE15">
        <v>3</v>
      </c>
      <c r="AF15">
        <v>2000</v>
      </c>
      <c r="AG15" s="9">
        <v>2</v>
      </c>
      <c r="AH15">
        <v>7</v>
      </c>
      <c r="AI15">
        <v>1</v>
      </c>
      <c r="AK15">
        <v>2</v>
      </c>
      <c r="AL15">
        <v>2</v>
      </c>
      <c r="AM15">
        <v>3</v>
      </c>
      <c r="AN15">
        <v>3</v>
      </c>
      <c r="AO15">
        <v>10</v>
      </c>
      <c r="AP15">
        <v>1</v>
      </c>
      <c r="AQ15">
        <v>6</v>
      </c>
      <c r="AR15">
        <v>4</v>
      </c>
      <c r="AS15">
        <v>4</v>
      </c>
      <c r="AT15">
        <v>4</v>
      </c>
      <c r="AU15">
        <v>14</v>
      </c>
      <c r="AV15">
        <v>1</v>
      </c>
      <c r="AW15" t="s">
        <v>105</v>
      </c>
      <c r="AX15" s="5"/>
      <c r="AY15" s="5">
        <v>0</v>
      </c>
      <c r="AZ15" s="5"/>
      <c r="BA15" s="5"/>
      <c r="BB15" s="4">
        <v>0</v>
      </c>
      <c r="BC15" s="4"/>
      <c r="BD15" s="4">
        <v>0</v>
      </c>
      <c r="BE15" s="4">
        <v>1</v>
      </c>
      <c r="BF15" s="9">
        <v>4</v>
      </c>
      <c r="BJ15" t="s">
        <v>277</v>
      </c>
      <c r="BK15">
        <v>25</v>
      </c>
      <c r="BL15" t="s">
        <v>218</v>
      </c>
    </row>
    <row r="16" spans="1:65" x14ac:dyDescent="0.35">
      <c r="B16">
        <v>100</v>
      </c>
      <c r="C16">
        <v>433</v>
      </c>
      <c r="D16">
        <v>1</v>
      </c>
      <c r="F16">
        <v>1</v>
      </c>
      <c r="G16">
        <v>3</v>
      </c>
      <c r="H16">
        <v>2</v>
      </c>
      <c r="K16">
        <v>2</v>
      </c>
      <c r="L16">
        <v>2</v>
      </c>
      <c r="O16">
        <v>3</v>
      </c>
      <c r="P16">
        <v>5</v>
      </c>
      <c r="U16">
        <v>2</v>
      </c>
      <c r="V16">
        <v>2</v>
      </c>
      <c r="X16">
        <v>2</v>
      </c>
      <c r="Y16">
        <v>2</v>
      </c>
      <c r="Z16">
        <v>2</v>
      </c>
      <c r="AA16">
        <v>2</v>
      </c>
      <c r="AB16">
        <v>8</v>
      </c>
      <c r="AC16">
        <v>1</v>
      </c>
      <c r="AD16">
        <v>3</v>
      </c>
      <c r="AE16">
        <v>2</v>
      </c>
      <c r="AF16" t="s">
        <v>64</v>
      </c>
      <c r="AG16" s="9">
        <v>2</v>
      </c>
      <c r="AH16">
        <v>7</v>
      </c>
      <c r="AI16">
        <v>1</v>
      </c>
      <c r="AK16">
        <v>3</v>
      </c>
      <c r="AL16">
        <v>2</v>
      </c>
      <c r="AM16">
        <v>3</v>
      </c>
      <c r="AN16">
        <v>2</v>
      </c>
      <c r="AO16">
        <v>10</v>
      </c>
      <c r="AP16">
        <v>1</v>
      </c>
      <c r="AQ16">
        <v>6</v>
      </c>
      <c r="AR16">
        <v>5</v>
      </c>
      <c r="AS16">
        <v>5</v>
      </c>
      <c r="AT16">
        <v>2</v>
      </c>
      <c r="AU16">
        <v>14</v>
      </c>
      <c r="AV16">
        <v>1</v>
      </c>
      <c r="AW16" t="s">
        <v>118</v>
      </c>
      <c r="AX16" s="5">
        <v>0</v>
      </c>
      <c r="AY16" s="5">
        <v>1</v>
      </c>
      <c r="AZ16" s="5">
        <v>0</v>
      </c>
      <c r="BA16" s="5"/>
      <c r="BB16" s="4"/>
      <c r="BC16" s="4"/>
      <c r="BD16" s="4"/>
      <c r="BE16" s="4">
        <v>1</v>
      </c>
      <c r="BF16" s="9">
        <v>4</v>
      </c>
      <c r="BJ16" t="s">
        <v>277</v>
      </c>
      <c r="BK16">
        <v>22</v>
      </c>
      <c r="BL16" t="s">
        <v>209</v>
      </c>
    </row>
    <row r="17" spans="2:65" x14ac:dyDescent="0.35">
      <c r="B17">
        <v>100</v>
      </c>
      <c r="C17">
        <v>309</v>
      </c>
      <c r="D17">
        <v>1</v>
      </c>
      <c r="F17">
        <v>1</v>
      </c>
      <c r="I17">
        <v>5</v>
      </c>
      <c r="J17">
        <v>3</v>
      </c>
      <c r="K17">
        <v>2</v>
      </c>
      <c r="L17">
        <v>2</v>
      </c>
      <c r="Q17">
        <v>4</v>
      </c>
      <c r="R17">
        <v>5</v>
      </c>
      <c r="U17">
        <v>5</v>
      </c>
      <c r="V17">
        <v>5</v>
      </c>
      <c r="X17">
        <v>2</v>
      </c>
      <c r="Y17">
        <v>2</v>
      </c>
      <c r="Z17">
        <v>2</v>
      </c>
      <c r="AA17">
        <v>2</v>
      </c>
      <c r="AB17">
        <v>8</v>
      </c>
      <c r="AC17">
        <v>1</v>
      </c>
      <c r="AD17">
        <v>2</v>
      </c>
      <c r="AE17">
        <v>2</v>
      </c>
      <c r="AF17">
        <v>1900</v>
      </c>
      <c r="AG17" s="9">
        <v>2</v>
      </c>
      <c r="AH17">
        <v>6</v>
      </c>
      <c r="AI17">
        <v>1</v>
      </c>
      <c r="AK17">
        <v>3</v>
      </c>
      <c r="AL17">
        <v>3</v>
      </c>
      <c r="AM17">
        <v>3</v>
      </c>
      <c r="AN17">
        <v>4</v>
      </c>
      <c r="AO17">
        <v>13</v>
      </c>
      <c r="AP17">
        <v>1</v>
      </c>
      <c r="AQ17">
        <v>6</v>
      </c>
      <c r="AR17">
        <v>7</v>
      </c>
      <c r="AS17">
        <v>5</v>
      </c>
      <c r="AT17">
        <v>4</v>
      </c>
      <c r="AU17">
        <v>18</v>
      </c>
      <c r="AV17">
        <v>0</v>
      </c>
      <c r="AW17" t="s">
        <v>119</v>
      </c>
      <c r="AX17" s="5"/>
      <c r="AY17" s="5">
        <v>0</v>
      </c>
      <c r="AZ17" s="5"/>
      <c r="BA17" s="5"/>
      <c r="BB17" s="4">
        <v>0</v>
      </c>
      <c r="BC17" s="4"/>
      <c r="BD17" s="4">
        <v>0</v>
      </c>
      <c r="BE17" s="4">
        <v>0</v>
      </c>
      <c r="BF17" s="9">
        <v>4</v>
      </c>
      <c r="BJ17" t="s">
        <v>277</v>
      </c>
      <c r="BK17">
        <v>23</v>
      </c>
      <c r="BL17" t="s">
        <v>209</v>
      </c>
      <c r="BM17" t="s">
        <v>244</v>
      </c>
    </row>
    <row r="18" spans="2:65" x14ac:dyDescent="0.35">
      <c r="B18">
        <v>100</v>
      </c>
      <c r="C18">
        <v>645</v>
      </c>
      <c r="D18">
        <v>1</v>
      </c>
      <c r="F18">
        <v>1</v>
      </c>
      <c r="G18">
        <v>1</v>
      </c>
      <c r="H18">
        <v>1</v>
      </c>
      <c r="K18">
        <v>1</v>
      </c>
      <c r="L18">
        <v>1</v>
      </c>
      <c r="Q18">
        <v>2</v>
      </c>
      <c r="R18">
        <v>2</v>
      </c>
      <c r="S18">
        <v>2</v>
      </c>
      <c r="T18">
        <v>2</v>
      </c>
      <c r="X18">
        <v>5</v>
      </c>
      <c r="Y18">
        <v>3</v>
      </c>
      <c r="Z18">
        <v>4</v>
      </c>
      <c r="AA18">
        <v>3</v>
      </c>
      <c r="AB18">
        <v>15</v>
      </c>
      <c r="AC18">
        <v>1</v>
      </c>
      <c r="AD18">
        <v>3</v>
      </c>
      <c r="AE18">
        <v>3</v>
      </c>
      <c r="AF18">
        <v>800</v>
      </c>
      <c r="AG18" s="8">
        <v>6</v>
      </c>
      <c r="AH18">
        <v>12</v>
      </c>
      <c r="AI18">
        <v>0</v>
      </c>
      <c r="AK18">
        <v>2</v>
      </c>
      <c r="AL18">
        <v>2</v>
      </c>
      <c r="AM18">
        <v>3</v>
      </c>
      <c r="AN18">
        <v>3</v>
      </c>
      <c r="AO18">
        <v>10</v>
      </c>
      <c r="AP18">
        <v>1</v>
      </c>
      <c r="AQ18">
        <v>7</v>
      </c>
      <c r="AR18">
        <v>3</v>
      </c>
      <c r="AS18">
        <v>5</v>
      </c>
      <c r="AT18">
        <v>3</v>
      </c>
      <c r="AU18">
        <v>12</v>
      </c>
      <c r="AV18">
        <v>1</v>
      </c>
      <c r="AW18" t="s">
        <v>120</v>
      </c>
      <c r="AX18" s="5">
        <v>0</v>
      </c>
      <c r="AY18" s="5">
        <v>0</v>
      </c>
      <c r="AZ18" s="5"/>
      <c r="BA18" s="5">
        <v>0</v>
      </c>
      <c r="BB18" s="4"/>
      <c r="BC18" s="4"/>
      <c r="BD18" s="4">
        <v>0</v>
      </c>
      <c r="BE18" s="4"/>
      <c r="BF18" s="9">
        <v>4</v>
      </c>
      <c r="BJ18" t="s">
        <v>276</v>
      </c>
      <c r="BK18">
        <v>21</v>
      </c>
      <c r="BL18" t="s">
        <v>209</v>
      </c>
    </row>
    <row r="19" spans="2:65" x14ac:dyDescent="0.35">
      <c r="B19">
        <v>100</v>
      </c>
      <c r="C19">
        <v>345</v>
      </c>
      <c r="D19">
        <v>1</v>
      </c>
      <c r="F19">
        <v>1</v>
      </c>
      <c r="I19">
        <v>6</v>
      </c>
      <c r="J19">
        <v>3</v>
      </c>
      <c r="M19">
        <v>3</v>
      </c>
      <c r="N19">
        <v>2</v>
      </c>
      <c r="O19">
        <v>1</v>
      </c>
      <c r="P19">
        <v>2</v>
      </c>
      <c r="S19">
        <v>1</v>
      </c>
      <c r="T19">
        <v>5</v>
      </c>
      <c r="X19">
        <v>3</v>
      </c>
      <c r="Y19">
        <v>2</v>
      </c>
      <c r="Z19">
        <v>1</v>
      </c>
      <c r="AA19">
        <v>5</v>
      </c>
      <c r="AB19">
        <v>11</v>
      </c>
      <c r="AC19">
        <v>1</v>
      </c>
      <c r="AD19">
        <v>1</v>
      </c>
      <c r="AE19">
        <v>4</v>
      </c>
      <c r="AF19">
        <v>3000</v>
      </c>
      <c r="AG19" s="9">
        <v>2</v>
      </c>
      <c r="AH19">
        <v>7</v>
      </c>
      <c r="AI19">
        <v>1</v>
      </c>
      <c r="AK19">
        <v>3</v>
      </c>
      <c r="AL19">
        <v>3</v>
      </c>
      <c r="AM19">
        <v>1</v>
      </c>
      <c r="AN19">
        <v>4</v>
      </c>
      <c r="AO19">
        <v>11</v>
      </c>
      <c r="AP19">
        <v>1</v>
      </c>
      <c r="AQ19">
        <v>1</v>
      </c>
      <c r="AR19">
        <v>1</v>
      </c>
      <c r="AS19">
        <v>1</v>
      </c>
      <c r="AT19">
        <v>3</v>
      </c>
      <c r="AU19">
        <v>12</v>
      </c>
      <c r="AV19">
        <v>1</v>
      </c>
      <c r="AW19" t="s">
        <v>121</v>
      </c>
      <c r="AX19" s="5"/>
      <c r="AY19" s="5"/>
      <c r="AZ19" s="5">
        <v>0</v>
      </c>
      <c r="BA19" s="5">
        <v>0</v>
      </c>
      <c r="BB19" s="4">
        <v>1</v>
      </c>
      <c r="BC19" s="4">
        <v>0</v>
      </c>
      <c r="BD19" s="4"/>
      <c r="BE19" s="4"/>
      <c r="BF19" s="9">
        <v>4</v>
      </c>
      <c r="BJ19" t="s">
        <v>276</v>
      </c>
      <c r="BK19">
        <v>22</v>
      </c>
      <c r="BL19" t="s">
        <v>209</v>
      </c>
      <c r="BM19" t="s">
        <v>245</v>
      </c>
    </row>
    <row r="20" spans="2:65" x14ac:dyDescent="0.35">
      <c r="B20">
        <v>100</v>
      </c>
      <c r="C20">
        <v>584</v>
      </c>
      <c r="D20">
        <v>1</v>
      </c>
      <c r="F20">
        <v>1</v>
      </c>
      <c r="I20">
        <v>6</v>
      </c>
      <c r="J20">
        <v>3</v>
      </c>
      <c r="M20">
        <v>5</v>
      </c>
      <c r="N20">
        <v>3</v>
      </c>
      <c r="Q20">
        <v>3</v>
      </c>
      <c r="R20">
        <v>3</v>
      </c>
      <c r="S20">
        <v>2</v>
      </c>
      <c r="T20">
        <v>2</v>
      </c>
      <c r="X20">
        <v>2</v>
      </c>
      <c r="Y20">
        <v>2</v>
      </c>
      <c r="Z20">
        <v>2</v>
      </c>
      <c r="AA20">
        <v>3</v>
      </c>
      <c r="AB20">
        <v>9</v>
      </c>
      <c r="AC20">
        <v>1</v>
      </c>
      <c r="AD20">
        <v>2</v>
      </c>
      <c r="AE20">
        <v>2</v>
      </c>
      <c r="AF20">
        <v>1900</v>
      </c>
      <c r="AG20" s="9">
        <v>2</v>
      </c>
      <c r="AH20">
        <v>6</v>
      </c>
      <c r="AI20">
        <v>1</v>
      </c>
      <c r="AK20">
        <v>2</v>
      </c>
      <c r="AL20">
        <v>2</v>
      </c>
      <c r="AM20">
        <v>2</v>
      </c>
      <c r="AN20">
        <v>2</v>
      </c>
      <c r="AO20">
        <v>8</v>
      </c>
      <c r="AP20">
        <v>1</v>
      </c>
      <c r="AQ20">
        <v>3</v>
      </c>
      <c r="AR20">
        <v>5</v>
      </c>
      <c r="AS20">
        <v>1</v>
      </c>
      <c r="AT20">
        <v>5</v>
      </c>
      <c r="AU20">
        <v>16</v>
      </c>
      <c r="AV20">
        <v>0</v>
      </c>
      <c r="AW20" t="s">
        <v>122</v>
      </c>
      <c r="AX20" s="5"/>
      <c r="AY20" s="5"/>
      <c r="AZ20" s="5"/>
      <c r="BA20" s="5">
        <v>0</v>
      </c>
      <c r="BB20" s="4">
        <v>0</v>
      </c>
      <c r="BC20" s="4">
        <v>0</v>
      </c>
      <c r="BD20" s="4">
        <v>0</v>
      </c>
      <c r="BE20" s="4"/>
      <c r="BF20" s="9">
        <v>4</v>
      </c>
      <c r="BJ20" t="s">
        <v>277</v>
      </c>
      <c r="BK20">
        <v>24</v>
      </c>
      <c r="BL20" t="s">
        <v>209</v>
      </c>
    </row>
    <row r="21" spans="2:65" x14ac:dyDescent="0.35">
      <c r="B21">
        <v>100</v>
      </c>
      <c r="C21">
        <v>399</v>
      </c>
      <c r="D21">
        <v>1</v>
      </c>
      <c r="F21">
        <v>1</v>
      </c>
      <c r="I21">
        <v>6</v>
      </c>
      <c r="J21">
        <v>6</v>
      </c>
      <c r="M21">
        <v>6</v>
      </c>
      <c r="N21">
        <v>6</v>
      </c>
      <c r="Q21">
        <v>4</v>
      </c>
      <c r="R21">
        <v>2</v>
      </c>
      <c r="U21">
        <v>6</v>
      </c>
      <c r="V21">
        <v>3</v>
      </c>
      <c r="X21">
        <v>1</v>
      </c>
      <c r="Y21">
        <v>2</v>
      </c>
      <c r="Z21">
        <v>3</v>
      </c>
      <c r="AA21">
        <v>2</v>
      </c>
      <c r="AB21">
        <v>8</v>
      </c>
      <c r="AC21">
        <v>1</v>
      </c>
      <c r="AD21">
        <v>1</v>
      </c>
      <c r="AE21">
        <v>2</v>
      </c>
      <c r="AF21">
        <v>2000</v>
      </c>
      <c r="AG21" s="9">
        <v>2</v>
      </c>
      <c r="AH21">
        <v>5</v>
      </c>
      <c r="AI21">
        <v>1</v>
      </c>
      <c r="AK21">
        <v>1</v>
      </c>
      <c r="AL21">
        <v>2</v>
      </c>
      <c r="AM21">
        <v>1</v>
      </c>
      <c r="AN21">
        <v>2</v>
      </c>
      <c r="AO21">
        <v>6</v>
      </c>
      <c r="AP21">
        <v>1</v>
      </c>
      <c r="AQ21">
        <v>7</v>
      </c>
      <c r="AR21">
        <v>3</v>
      </c>
      <c r="AS21">
        <v>2</v>
      </c>
      <c r="AT21">
        <v>2</v>
      </c>
      <c r="AU21">
        <v>8</v>
      </c>
      <c r="AV21">
        <v>1</v>
      </c>
      <c r="AW21" t="s">
        <v>123</v>
      </c>
      <c r="AX21" s="5"/>
      <c r="AY21" s="5"/>
      <c r="AZ21" s="5"/>
      <c r="BA21" s="5"/>
      <c r="BB21" s="4">
        <v>0</v>
      </c>
      <c r="BC21" s="4">
        <v>0</v>
      </c>
      <c r="BD21" s="4">
        <v>1</v>
      </c>
      <c r="BE21" s="4">
        <v>1</v>
      </c>
      <c r="BF21" s="9">
        <v>4</v>
      </c>
      <c r="BJ21" t="s">
        <v>276</v>
      </c>
      <c r="BK21">
        <v>23</v>
      </c>
      <c r="BL21" t="s">
        <v>209</v>
      </c>
    </row>
    <row r="22" spans="2:65" x14ac:dyDescent="0.35">
      <c r="B22">
        <v>100</v>
      </c>
      <c r="C22">
        <v>422</v>
      </c>
      <c r="D22">
        <v>1</v>
      </c>
      <c r="F22">
        <v>1</v>
      </c>
      <c r="I22">
        <v>5</v>
      </c>
      <c r="J22">
        <v>5</v>
      </c>
      <c r="M22">
        <v>6</v>
      </c>
      <c r="N22">
        <v>6</v>
      </c>
      <c r="O22">
        <v>3</v>
      </c>
      <c r="P22">
        <v>2</v>
      </c>
      <c r="U22">
        <v>5</v>
      </c>
      <c r="V22">
        <v>6</v>
      </c>
      <c r="X22">
        <v>1</v>
      </c>
      <c r="Y22">
        <v>1</v>
      </c>
      <c r="Z22">
        <v>1</v>
      </c>
      <c r="AA22">
        <v>1</v>
      </c>
      <c r="AB22">
        <v>4</v>
      </c>
      <c r="AC22">
        <v>1</v>
      </c>
      <c r="AD22">
        <v>1</v>
      </c>
      <c r="AE22">
        <v>1</v>
      </c>
      <c r="AF22" t="s">
        <v>65</v>
      </c>
      <c r="AG22" s="9">
        <v>2</v>
      </c>
      <c r="AH22">
        <v>4</v>
      </c>
      <c r="AI22">
        <v>1</v>
      </c>
      <c r="AK22">
        <v>2</v>
      </c>
      <c r="AL22">
        <v>1</v>
      </c>
      <c r="AM22">
        <v>1</v>
      </c>
      <c r="AN22">
        <v>1</v>
      </c>
      <c r="AO22">
        <v>5</v>
      </c>
      <c r="AP22">
        <v>1</v>
      </c>
      <c r="AQ22">
        <v>7</v>
      </c>
      <c r="AR22">
        <v>5</v>
      </c>
      <c r="AS22">
        <v>3</v>
      </c>
      <c r="AT22">
        <v>1</v>
      </c>
      <c r="AU22">
        <v>10</v>
      </c>
      <c r="AV22">
        <v>1</v>
      </c>
      <c r="AW22" t="s">
        <v>124</v>
      </c>
      <c r="AX22" s="5"/>
      <c r="AY22" s="5"/>
      <c r="AZ22" s="5">
        <v>0</v>
      </c>
      <c r="BA22" s="5"/>
      <c r="BB22" s="4">
        <v>0</v>
      </c>
      <c r="BC22" s="4">
        <v>0</v>
      </c>
      <c r="BD22" s="4"/>
      <c r="BE22" s="4">
        <v>1</v>
      </c>
      <c r="BF22" s="9">
        <v>4</v>
      </c>
      <c r="BJ22" t="s">
        <v>277</v>
      </c>
      <c r="BK22">
        <v>20</v>
      </c>
      <c r="BL22" t="s">
        <v>209</v>
      </c>
    </row>
    <row r="23" spans="2:65" x14ac:dyDescent="0.35">
      <c r="B23">
        <v>100</v>
      </c>
      <c r="C23">
        <v>557</v>
      </c>
      <c r="D23">
        <v>1</v>
      </c>
      <c r="F23">
        <v>1</v>
      </c>
      <c r="I23">
        <v>4</v>
      </c>
      <c r="J23">
        <v>3</v>
      </c>
      <c r="M23">
        <v>4</v>
      </c>
      <c r="N23">
        <v>2</v>
      </c>
      <c r="O23">
        <v>5</v>
      </c>
      <c r="P23">
        <v>5</v>
      </c>
      <c r="U23">
        <v>6</v>
      </c>
      <c r="V23">
        <v>6</v>
      </c>
      <c r="X23">
        <v>3</v>
      </c>
      <c r="Y23">
        <v>2</v>
      </c>
      <c r="Z23">
        <v>1</v>
      </c>
      <c r="AA23">
        <v>1</v>
      </c>
      <c r="AB23">
        <v>7</v>
      </c>
      <c r="AC23">
        <v>1</v>
      </c>
      <c r="AD23">
        <v>3</v>
      </c>
      <c r="AE23">
        <v>1</v>
      </c>
      <c r="AF23" t="s">
        <v>66</v>
      </c>
      <c r="AG23" s="8">
        <v>6</v>
      </c>
      <c r="AH23">
        <v>10</v>
      </c>
      <c r="AI23">
        <v>1</v>
      </c>
      <c r="AK23">
        <v>1</v>
      </c>
      <c r="AL23">
        <v>1</v>
      </c>
      <c r="AM23">
        <v>1</v>
      </c>
      <c r="AN23">
        <v>2</v>
      </c>
      <c r="AO23">
        <v>5</v>
      </c>
      <c r="AP23">
        <v>1</v>
      </c>
      <c r="AQ23">
        <v>4</v>
      </c>
      <c r="AR23">
        <v>5</v>
      </c>
      <c r="AS23">
        <v>3</v>
      </c>
      <c r="AT23">
        <v>3</v>
      </c>
      <c r="AU23">
        <v>15</v>
      </c>
      <c r="AV23">
        <v>1</v>
      </c>
      <c r="AW23" t="s">
        <v>126</v>
      </c>
      <c r="AX23" s="5"/>
      <c r="AY23" s="5"/>
      <c r="AZ23" s="5">
        <v>0</v>
      </c>
      <c r="BA23" s="5"/>
      <c r="BB23" s="4">
        <v>0</v>
      </c>
      <c r="BC23" s="4">
        <v>0</v>
      </c>
      <c r="BD23" s="4"/>
      <c r="BE23" s="4">
        <v>0</v>
      </c>
      <c r="BF23" s="9">
        <v>4</v>
      </c>
      <c r="BJ23" t="s">
        <v>276</v>
      </c>
      <c r="BK23">
        <v>25</v>
      </c>
      <c r="BL23" t="s">
        <v>209</v>
      </c>
    </row>
    <row r="24" spans="2:65" x14ac:dyDescent="0.35">
      <c r="B24">
        <v>100</v>
      </c>
      <c r="C24">
        <v>453</v>
      </c>
      <c r="D24">
        <v>1</v>
      </c>
      <c r="F24">
        <v>1</v>
      </c>
      <c r="I24">
        <v>4</v>
      </c>
      <c r="J24">
        <v>2</v>
      </c>
      <c r="K24">
        <v>3</v>
      </c>
      <c r="L24">
        <v>2</v>
      </c>
      <c r="O24">
        <v>5</v>
      </c>
      <c r="P24">
        <v>5</v>
      </c>
      <c r="U24">
        <v>5</v>
      </c>
      <c r="V24">
        <v>5</v>
      </c>
      <c r="X24">
        <v>1</v>
      </c>
      <c r="Y24">
        <v>2</v>
      </c>
      <c r="Z24">
        <v>3</v>
      </c>
      <c r="AA24">
        <v>2</v>
      </c>
      <c r="AB24">
        <v>8</v>
      </c>
      <c r="AC24">
        <v>1</v>
      </c>
      <c r="AD24">
        <v>2</v>
      </c>
      <c r="AE24">
        <v>2</v>
      </c>
      <c r="AF24">
        <v>2000</v>
      </c>
      <c r="AG24">
        <v>2</v>
      </c>
      <c r="AH24">
        <v>6</v>
      </c>
      <c r="AI24">
        <v>1</v>
      </c>
      <c r="AK24">
        <v>4</v>
      </c>
      <c r="AL24">
        <v>3</v>
      </c>
      <c r="AM24">
        <v>3</v>
      </c>
      <c r="AN24">
        <v>4</v>
      </c>
      <c r="AO24">
        <v>14</v>
      </c>
      <c r="AP24">
        <v>1</v>
      </c>
      <c r="AQ24">
        <v>6</v>
      </c>
      <c r="AR24">
        <v>5</v>
      </c>
      <c r="AS24">
        <v>3</v>
      </c>
      <c r="AT24">
        <v>4</v>
      </c>
      <c r="AU24">
        <v>14</v>
      </c>
      <c r="AV24">
        <v>1</v>
      </c>
      <c r="AW24" t="s">
        <v>127</v>
      </c>
      <c r="AX24" s="5"/>
      <c r="AY24" s="5">
        <v>1</v>
      </c>
      <c r="AZ24" s="5">
        <v>1</v>
      </c>
      <c r="BA24" s="5"/>
      <c r="BB24" s="4">
        <v>1</v>
      </c>
      <c r="BC24" s="4"/>
      <c r="BD24" s="4"/>
      <c r="BE24" s="4">
        <v>0</v>
      </c>
      <c r="BF24" s="9">
        <v>4</v>
      </c>
      <c r="BJ24" t="s">
        <v>277</v>
      </c>
      <c r="BK24">
        <v>24</v>
      </c>
      <c r="BL24" t="s">
        <v>209</v>
      </c>
    </row>
    <row r="25" spans="2:65" x14ac:dyDescent="0.35">
      <c r="B25">
        <v>100</v>
      </c>
      <c r="C25">
        <v>784</v>
      </c>
      <c r="D25">
        <v>1</v>
      </c>
      <c r="F25">
        <v>1</v>
      </c>
      <c r="I25">
        <v>3</v>
      </c>
      <c r="J25">
        <v>5</v>
      </c>
      <c r="M25">
        <v>2</v>
      </c>
      <c r="N25">
        <v>3</v>
      </c>
      <c r="O25">
        <v>4</v>
      </c>
      <c r="P25">
        <v>6</v>
      </c>
      <c r="U25">
        <v>7</v>
      </c>
      <c r="V25">
        <v>7</v>
      </c>
      <c r="X25">
        <v>2</v>
      </c>
      <c r="Y25">
        <v>1</v>
      </c>
      <c r="Z25">
        <v>3</v>
      </c>
      <c r="AA25">
        <v>2</v>
      </c>
      <c r="AB25">
        <v>8</v>
      </c>
      <c r="AC25">
        <v>1</v>
      </c>
      <c r="AD25">
        <v>2</v>
      </c>
      <c r="AE25">
        <v>2</v>
      </c>
      <c r="AF25">
        <v>2500</v>
      </c>
      <c r="AG25">
        <v>2</v>
      </c>
      <c r="AH25">
        <v>6</v>
      </c>
      <c r="AI25">
        <v>1</v>
      </c>
      <c r="AK25">
        <v>2</v>
      </c>
      <c r="AL25">
        <v>2</v>
      </c>
      <c r="AM25">
        <v>4</v>
      </c>
      <c r="AN25">
        <v>3</v>
      </c>
      <c r="AO25">
        <v>11</v>
      </c>
      <c r="AP25">
        <v>1</v>
      </c>
      <c r="AQ25">
        <v>5</v>
      </c>
      <c r="AR25">
        <v>5</v>
      </c>
      <c r="AS25">
        <v>7</v>
      </c>
      <c r="AT25">
        <v>3</v>
      </c>
      <c r="AU25">
        <v>18</v>
      </c>
      <c r="AV25">
        <v>0</v>
      </c>
      <c r="AW25" t="s">
        <v>117</v>
      </c>
      <c r="AX25" s="5"/>
      <c r="AY25" s="5"/>
      <c r="AZ25" s="5">
        <v>0</v>
      </c>
      <c r="BA25" s="5"/>
      <c r="BB25" s="4">
        <v>0</v>
      </c>
      <c r="BC25" s="4">
        <v>0</v>
      </c>
      <c r="BD25" s="4"/>
      <c r="BE25" s="4">
        <v>1</v>
      </c>
      <c r="BF25" s="9">
        <v>4</v>
      </c>
      <c r="BJ25" t="s">
        <v>276</v>
      </c>
      <c r="BK25">
        <v>33</v>
      </c>
      <c r="BL25" t="s">
        <v>219</v>
      </c>
      <c r="BM25" t="s">
        <v>246</v>
      </c>
    </row>
    <row r="26" spans="2:65" x14ac:dyDescent="0.35">
      <c r="B26">
        <v>100</v>
      </c>
      <c r="C26">
        <v>212</v>
      </c>
      <c r="D26">
        <v>1</v>
      </c>
      <c r="F26">
        <v>1</v>
      </c>
      <c r="I26">
        <v>3</v>
      </c>
      <c r="J26">
        <v>4</v>
      </c>
      <c r="K26">
        <v>2</v>
      </c>
      <c r="L26">
        <v>3</v>
      </c>
      <c r="O26">
        <v>4</v>
      </c>
      <c r="P26">
        <v>4</v>
      </c>
      <c r="U26">
        <v>7</v>
      </c>
      <c r="V26">
        <v>7</v>
      </c>
      <c r="X26">
        <v>5</v>
      </c>
      <c r="Y26">
        <v>3</v>
      </c>
      <c r="Z26">
        <v>4</v>
      </c>
      <c r="AA26">
        <v>3</v>
      </c>
      <c r="AB26">
        <v>15</v>
      </c>
      <c r="AC26">
        <v>1</v>
      </c>
      <c r="AD26">
        <v>3</v>
      </c>
      <c r="AE26">
        <v>3</v>
      </c>
      <c r="AF26" t="s">
        <v>67</v>
      </c>
      <c r="AG26" s="8">
        <v>6</v>
      </c>
      <c r="AH26">
        <v>12</v>
      </c>
      <c r="AI26">
        <v>0</v>
      </c>
      <c r="AK26">
        <v>3</v>
      </c>
      <c r="AL26">
        <v>3</v>
      </c>
      <c r="AM26">
        <v>3</v>
      </c>
      <c r="AN26">
        <v>3</v>
      </c>
      <c r="AO26">
        <v>12</v>
      </c>
      <c r="AP26">
        <v>1</v>
      </c>
      <c r="AQ26">
        <v>7</v>
      </c>
      <c r="AR26">
        <v>3</v>
      </c>
      <c r="AS26">
        <v>5</v>
      </c>
      <c r="AT26">
        <v>3</v>
      </c>
      <c r="AU26">
        <v>12</v>
      </c>
      <c r="AV26">
        <v>1</v>
      </c>
      <c r="AW26" t="s">
        <v>128</v>
      </c>
      <c r="AX26" s="5"/>
      <c r="AY26" s="5">
        <v>0</v>
      </c>
      <c r="AZ26" s="5">
        <v>0</v>
      </c>
      <c r="BA26" s="5"/>
      <c r="BB26" s="4">
        <v>0</v>
      </c>
      <c r="BC26" s="4"/>
      <c r="BD26" s="4"/>
      <c r="BE26" s="4">
        <v>1</v>
      </c>
      <c r="BF26" s="9">
        <v>4</v>
      </c>
      <c r="BJ26" t="s">
        <v>277</v>
      </c>
      <c r="BK26">
        <v>22</v>
      </c>
      <c r="BL26" t="s">
        <v>209</v>
      </c>
    </row>
    <row r="27" spans="2:65" x14ac:dyDescent="0.35">
      <c r="B27">
        <v>100</v>
      </c>
      <c r="C27">
        <v>265</v>
      </c>
      <c r="D27">
        <v>1</v>
      </c>
      <c r="F27">
        <v>1</v>
      </c>
      <c r="I27">
        <v>4</v>
      </c>
      <c r="J27">
        <v>1</v>
      </c>
      <c r="K27">
        <v>5</v>
      </c>
      <c r="L27">
        <v>5</v>
      </c>
      <c r="O27">
        <v>2</v>
      </c>
      <c r="P27">
        <v>3</v>
      </c>
      <c r="U27">
        <v>6</v>
      </c>
      <c r="V27">
        <v>7</v>
      </c>
      <c r="X27">
        <v>1</v>
      </c>
      <c r="Y27">
        <v>1</v>
      </c>
      <c r="Z27">
        <v>1</v>
      </c>
      <c r="AA27">
        <v>2</v>
      </c>
      <c r="AB27">
        <v>5</v>
      </c>
      <c r="AC27">
        <v>1</v>
      </c>
      <c r="AD27">
        <v>1</v>
      </c>
      <c r="AE27">
        <v>1</v>
      </c>
      <c r="AF27">
        <v>1850</v>
      </c>
      <c r="AG27" s="8">
        <v>6</v>
      </c>
      <c r="AH27">
        <v>8</v>
      </c>
      <c r="AI27">
        <v>1</v>
      </c>
      <c r="AK27">
        <v>2</v>
      </c>
      <c r="AL27">
        <v>3</v>
      </c>
      <c r="AM27">
        <v>1</v>
      </c>
      <c r="AN27">
        <v>2</v>
      </c>
      <c r="AO27">
        <v>8</v>
      </c>
      <c r="AP27">
        <v>1</v>
      </c>
      <c r="AQ27">
        <v>7</v>
      </c>
      <c r="AR27">
        <v>5</v>
      </c>
      <c r="AS27">
        <v>2</v>
      </c>
      <c r="AT27">
        <v>4</v>
      </c>
      <c r="AU27">
        <v>12</v>
      </c>
      <c r="AV27">
        <v>1</v>
      </c>
      <c r="AW27" t="s">
        <v>129</v>
      </c>
      <c r="AX27" s="5"/>
      <c r="AY27" s="5">
        <v>0</v>
      </c>
      <c r="AZ27" s="5">
        <v>0</v>
      </c>
      <c r="BA27" s="5"/>
      <c r="BB27" s="4">
        <v>0</v>
      </c>
      <c r="BC27" s="4"/>
      <c r="BD27" s="4"/>
      <c r="BE27" s="4">
        <v>0</v>
      </c>
      <c r="BF27" s="9">
        <v>4</v>
      </c>
      <c r="BJ27" t="s">
        <v>277</v>
      </c>
      <c r="BK27">
        <v>23</v>
      </c>
      <c r="BL27" t="s">
        <v>210</v>
      </c>
    </row>
    <row r="28" spans="2:65" x14ac:dyDescent="0.35">
      <c r="B28">
        <v>100</v>
      </c>
      <c r="C28">
        <v>294</v>
      </c>
      <c r="D28">
        <v>1</v>
      </c>
      <c r="F28">
        <v>1</v>
      </c>
      <c r="G28">
        <v>2</v>
      </c>
      <c r="H28">
        <v>2</v>
      </c>
      <c r="M28">
        <v>5</v>
      </c>
      <c r="N28">
        <v>6</v>
      </c>
      <c r="Q28">
        <v>4</v>
      </c>
      <c r="R28">
        <v>5</v>
      </c>
      <c r="S28">
        <v>2</v>
      </c>
      <c r="T28">
        <v>1</v>
      </c>
      <c r="X28">
        <v>2</v>
      </c>
      <c r="Y28">
        <v>2</v>
      </c>
      <c r="Z28">
        <v>3</v>
      </c>
      <c r="AA28">
        <v>2</v>
      </c>
      <c r="AB28">
        <v>9</v>
      </c>
      <c r="AC28">
        <v>1</v>
      </c>
      <c r="AD28">
        <v>1</v>
      </c>
      <c r="AE28">
        <v>1</v>
      </c>
      <c r="AF28">
        <v>1600</v>
      </c>
      <c r="AG28" s="8">
        <v>6</v>
      </c>
      <c r="AH28">
        <v>8</v>
      </c>
      <c r="AI28">
        <v>1</v>
      </c>
      <c r="AK28">
        <v>1</v>
      </c>
      <c r="AL28">
        <v>2</v>
      </c>
      <c r="AM28">
        <v>2</v>
      </c>
      <c r="AN28">
        <v>2</v>
      </c>
      <c r="AO28">
        <v>7</v>
      </c>
      <c r="AP28">
        <v>1</v>
      </c>
      <c r="AQ28">
        <v>6</v>
      </c>
      <c r="AR28">
        <v>4</v>
      </c>
      <c r="AS28">
        <v>4</v>
      </c>
      <c r="AT28">
        <v>4</v>
      </c>
      <c r="AU28">
        <v>14</v>
      </c>
      <c r="AV28">
        <v>1</v>
      </c>
      <c r="AW28" t="s">
        <v>129</v>
      </c>
      <c r="AX28" s="5">
        <v>0</v>
      </c>
      <c r="AY28" s="5"/>
      <c r="AZ28" s="5"/>
      <c r="BA28" s="5">
        <v>0</v>
      </c>
      <c r="BB28" s="4"/>
      <c r="BC28" s="4">
        <v>0</v>
      </c>
      <c r="BD28" s="4">
        <v>0</v>
      </c>
      <c r="BE28" s="4"/>
      <c r="BF28" s="9">
        <v>4</v>
      </c>
      <c r="BJ28" t="s">
        <v>277</v>
      </c>
      <c r="BK28">
        <v>21</v>
      </c>
      <c r="BL28" t="s">
        <v>210</v>
      </c>
    </row>
    <row r="29" spans="2:65" x14ac:dyDescent="0.35">
      <c r="B29">
        <v>100</v>
      </c>
      <c r="C29">
        <v>605</v>
      </c>
      <c r="D29">
        <v>1</v>
      </c>
      <c r="F29">
        <v>1</v>
      </c>
      <c r="I29">
        <v>3</v>
      </c>
      <c r="J29">
        <v>3</v>
      </c>
      <c r="K29">
        <v>1</v>
      </c>
      <c r="L29">
        <v>1</v>
      </c>
      <c r="Q29">
        <v>3</v>
      </c>
      <c r="R29">
        <v>4</v>
      </c>
      <c r="U29">
        <v>4</v>
      </c>
      <c r="V29">
        <v>4</v>
      </c>
      <c r="X29">
        <v>1</v>
      </c>
      <c r="Y29">
        <v>2</v>
      </c>
      <c r="Z29">
        <v>1</v>
      </c>
      <c r="AA29">
        <v>1</v>
      </c>
      <c r="AB29">
        <v>5</v>
      </c>
      <c r="AC29">
        <v>1</v>
      </c>
      <c r="AD29">
        <v>1</v>
      </c>
      <c r="AE29">
        <v>3</v>
      </c>
      <c r="AF29">
        <v>1900</v>
      </c>
      <c r="AG29" s="9">
        <v>2</v>
      </c>
      <c r="AH29">
        <v>6</v>
      </c>
      <c r="AI29">
        <v>1</v>
      </c>
      <c r="AK29">
        <v>1</v>
      </c>
      <c r="AL29">
        <v>2</v>
      </c>
      <c r="AM29">
        <v>1</v>
      </c>
      <c r="AN29">
        <v>1</v>
      </c>
      <c r="AO29">
        <v>5</v>
      </c>
      <c r="AP29">
        <v>1</v>
      </c>
      <c r="AQ29">
        <v>7</v>
      </c>
      <c r="AR29">
        <v>2</v>
      </c>
      <c r="AS29">
        <v>3</v>
      </c>
      <c r="AT29">
        <v>2</v>
      </c>
      <c r="AU29">
        <v>8</v>
      </c>
      <c r="AV29">
        <v>1</v>
      </c>
      <c r="AW29" t="s">
        <v>130</v>
      </c>
      <c r="AX29" s="5"/>
      <c r="AY29" s="5">
        <v>0</v>
      </c>
      <c r="AZ29" s="5"/>
      <c r="BA29" s="5"/>
      <c r="BB29" s="4">
        <v>0</v>
      </c>
      <c r="BC29" s="4"/>
      <c r="BD29" s="4">
        <v>0</v>
      </c>
      <c r="BE29" s="4">
        <v>1</v>
      </c>
      <c r="BF29" s="9">
        <v>4</v>
      </c>
      <c r="BJ29" t="s">
        <v>277</v>
      </c>
      <c r="BK29">
        <v>20</v>
      </c>
      <c r="BL29" t="s">
        <v>209</v>
      </c>
    </row>
    <row r="30" spans="2:65" x14ac:dyDescent="0.35">
      <c r="B30">
        <v>100</v>
      </c>
      <c r="C30">
        <v>436</v>
      </c>
      <c r="D30">
        <v>1</v>
      </c>
      <c r="F30">
        <v>1</v>
      </c>
      <c r="G30" s="21"/>
      <c r="H30">
        <v>1</v>
      </c>
      <c r="M30">
        <v>6</v>
      </c>
      <c r="N30">
        <v>6</v>
      </c>
      <c r="O30">
        <v>2</v>
      </c>
      <c r="P30">
        <v>2</v>
      </c>
      <c r="U30">
        <v>5</v>
      </c>
      <c r="V30">
        <v>7</v>
      </c>
      <c r="X30">
        <v>2</v>
      </c>
      <c r="Y30">
        <v>2</v>
      </c>
      <c r="Z30">
        <v>4</v>
      </c>
      <c r="AA30">
        <v>2</v>
      </c>
      <c r="AB30">
        <v>10</v>
      </c>
      <c r="AC30">
        <v>1</v>
      </c>
      <c r="AD30">
        <v>1</v>
      </c>
      <c r="AE30">
        <v>2</v>
      </c>
      <c r="AF30">
        <v>2000</v>
      </c>
      <c r="AG30" s="9">
        <v>2</v>
      </c>
      <c r="AH30">
        <v>5</v>
      </c>
      <c r="AI30">
        <v>1</v>
      </c>
      <c r="AK30">
        <v>3</v>
      </c>
      <c r="AL30">
        <v>2</v>
      </c>
      <c r="AM30">
        <v>2</v>
      </c>
      <c r="AN30">
        <v>2</v>
      </c>
      <c r="AO30">
        <v>9</v>
      </c>
      <c r="AP30">
        <v>1</v>
      </c>
      <c r="AQ30">
        <v>5</v>
      </c>
      <c r="AR30">
        <v>3</v>
      </c>
      <c r="AS30">
        <v>3</v>
      </c>
      <c r="AT30">
        <v>3</v>
      </c>
      <c r="AU30">
        <v>12</v>
      </c>
      <c r="AV30">
        <v>1</v>
      </c>
      <c r="AX30" s="5">
        <v>0</v>
      </c>
      <c r="AY30" s="5"/>
      <c r="AZ30" s="5">
        <v>0</v>
      </c>
      <c r="BA30" s="5"/>
      <c r="BB30" s="4"/>
      <c r="BC30" s="4">
        <v>0</v>
      </c>
      <c r="BD30" s="4"/>
      <c r="BE30" s="4">
        <v>0</v>
      </c>
      <c r="BF30" s="9">
        <v>4</v>
      </c>
      <c r="BJ30" t="s">
        <v>277</v>
      </c>
      <c r="BK30">
        <v>23</v>
      </c>
      <c r="BL30" t="s">
        <v>213</v>
      </c>
    </row>
    <row r="31" spans="2:65" x14ac:dyDescent="0.35">
      <c r="B31">
        <v>100</v>
      </c>
      <c r="C31">
        <v>731</v>
      </c>
      <c r="D31">
        <v>1</v>
      </c>
      <c r="F31">
        <v>1</v>
      </c>
      <c r="G31">
        <v>1</v>
      </c>
      <c r="H31">
        <v>1</v>
      </c>
      <c r="K31">
        <v>2</v>
      </c>
      <c r="L31">
        <v>1</v>
      </c>
      <c r="O31">
        <v>1</v>
      </c>
      <c r="P31">
        <v>1</v>
      </c>
      <c r="S31">
        <v>2</v>
      </c>
      <c r="T31">
        <v>3</v>
      </c>
      <c r="X31">
        <v>3</v>
      </c>
      <c r="Y31">
        <v>3</v>
      </c>
      <c r="Z31">
        <v>3</v>
      </c>
      <c r="AA31">
        <v>3</v>
      </c>
      <c r="AB31">
        <v>12</v>
      </c>
      <c r="AC31">
        <v>1</v>
      </c>
      <c r="AD31">
        <v>5</v>
      </c>
      <c r="AE31">
        <v>5</v>
      </c>
      <c r="AF31">
        <v>2000</v>
      </c>
      <c r="AG31" s="9">
        <v>2</v>
      </c>
      <c r="AH31">
        <v>12</v>
      </c>
      <c r="AI31">
        <v>0</v>
      </c>
      <c r="AK31">
        <v>1</v>
      </c>
      <c r="AL31">
        <v>2</v>
      </c>
      <c r="AM31">
        <v>1</v>
      </c>
      <c r="AN31">
        <v>1</v>
      </c>
      <c r="AO31">
        <v>5</v>
      </c>
      <c r="AP31">
        <v>1</v>
      </c>
      <c r="AQ31">
        <v>6</v>
      </c>
      <c r="AR31">
        <v>5</v>
      </c>
      <c r="AS31">
        <v>5</v>
      </c>
      <c r="AT31">
        <v>5</v>
      </c>
      <c r="AU31">
        <v>17</v>
      </c>
      <c r="AV31">
        <v>0</v>
      </c>
      <c r="AW31" t="s">
        <v>103</v>
      </c>
      <c r="AX31" s="5">
        <v>0</v>
      </c>
      <c r="AY31" s="5">
        <v>0</v>
      </c>
      <c r="AZ31" s="5">
        <v>0</v>
      </c>
      <c r="BA31" s="5">
        <v>0</v>
      </c>
      <c r="BB31" s="4"/>
      <c r="BC31" s="4"/>
      <c r="BD31" s="4"/>
      <c r="BE31" s="4"/>
      <c r="BF31" s="9">
        <v>4</v>
      </c>
      <c r="BJ31" t="s">
        <v>277</v>
      </c>
      <c r="BK31">
        <v>23</v>
      </c>
      <c r="BL31" t="s">
        <v>209</v>
      </c>
      <c r="BM31" t="s">
        <v>114</v>
      </c>
    </row>
    <row r="32" spans="2:65" x14ac:dyDescent="0.35">
      <c r="B32">
        <v>100</v>
      </c>
      <c r="C32">
        <v>469</v>
      </c>
      <c r="D32">
        <v>1</v>
      </c>
      <c r="F32">
        <v>1</v>
      </c>
      <c r="I32">
        <v>5</v>
      </c>
      <c r="J32">
        <v>3</v>
      </c>
      <c r="K32">
        <v>1</v>
      </c>
      <c r="L32">
        <v>1</v>
      </c>
      <c r="Q32">
        <v>4</v>
      </c>
      <c r="R32">
        <v>6</v>
      </c>
      <c r="U32">
        <v>6</v>
      </c>
      <c r="V32">
        <v>6</v>
      </c>
      <c r="X32">
        <v>4</v>
      </c>
      <c r="Y32">
        <v>2</v>
      </c>
      <c r="Z32">
        <v>4</v>
      </c>
      <c r="AA32">
        <v>3</v>
      </c>
      <c r="AB32">
        <v>13</v>
      </c>
      <c r="AC32">
        <v>1</v>
      </c>
      <c r="AD32">
        <v>5</v>
      </c>
      <c r="AE32">
        <v>3</v>
      </c>
      <c r="AF32" s="7">
        <v>1500</v>
      </c>
      <c r="AG32" s="10">
        <v>6</v>
      </c>
      <c r="AH32">
        <v>14</v>
      </c>
      <c r="AI32">
        <v>0</v>
      </c>
      <c r="AK32">
        <v>1</v>
      </c>
      <c r="AL32">
        <v>2</v>
      </c>
      <c r="AM32">
        <v>4</v>
      </c>
      <c r="AN32">
        <v>3</v>
      </c>
      <c r="AO32">
        <v>10</v>
      </c>
      <c r="AP32">
        <v>1</v>
      </c>
      <c r="AQ32">
        <v>6</v>
      </c>
      <c r="AR32">
        <v>7</v>
      </c>
      <c r="AS32">
        <v>5</v>
      </c>
      <c r="AT32">
        <v>3</v>
      </c>
      <c r="AU32">
        <v>17</v>
      </c>
      <c r="AV32">
        <v>0</v>
      </c>
      <c r="AX32" s="5"/>
      <c r="AY32" s="5">
        <v>0</v>
      </c>
      <c r="AZ32" s="5"/>
      <c r="BA32" s="5"/>
      <c r="BB32" s="4">
        <v>0</v>
      </c>
      <c r="BC32" s="4"/>
      <c r="BD32" s="4">
        <v>0</v>
      </c>
      <c r="BE32" s="4">
        <v>0</v>
      </c>
      <c r="BF32" s="9">
        <v>4</v>
      </c>
      <c r="BJ32" t="s">
        <v>277</v>
      </c>
      <c r="BK32">
        <v>20</v>
      </c>
      <c r="BL32" t="s">
        <v>209</v>
      </c>
    </row>
    <row r="33" spans="2:65" x14ac:dyDescent="0.35">
      <c r="B33">
        <v>100</v>
      </c>
      <c r="C33">
        <v>1727</v>
      </c>
      <c r="D33">
        <v>1</v>
      </c>
      <c r="F33">
        <v>1</v>
      </c>
      <c r="G33">
        <v>1</v>
      </c>
      <c r="H33">
        <v>2</v>
      </c>
      <c r="K33">
        <v>1</v>
      </c>
      <c r="L33">
        <v>1</v>
      </c>
      <c r="Q33">
        <v>2</v>
      </c>
      <c r="R33">
        <v>2</v>
      </c>
      <c r="S33">
        <v>2</v>
      </c>
      <c r="T33">
        <v>2</v>
      </c>
      <c r="X33">
        <v>1</v>
      </c>
      <c r="Y33">
        <v>1</v>
      </c>
      <c r="Z33">
        <v>1</v>
      </c>
      <c r="AA33">
        <v>1</v>
      </c>
      <c r="AB33">
        <v>4</v>
      </c>
      <c r="AC33">
        <v>1</v>
      </c>
      <c r="AD33">
        <v>1</v>
      </c>
      <c r="AE33">
        <v>1</v>
      </c>
      <c r="AF33">
        <v>1500</v>
      </c>
      <c r="AG33" s="9">
        <v>2</v>
      </c>
      <c r="AH33">
        <v>4</v>
      </c>
      <c r="AI33">
        <v>1</v>
      </c>
      <c r="AK33">
        <v>2</v>
      </c>
      <c r="AL33">
        <v>1</v>
      </c>
      <c r="AM33">
        <v>1</v>
      </c>
      <c r="AN33">
        <v>1</v>
      </c>
      <c r="AO33">
        <v>5</v>
      </c>
      <c r="AP33">
        <v>1</v>
      </c>
      <c r="AQ33">
        <v>1</v>
      </c>
      <c r="AR33">
        <v>2</v>
      </c>
      <c r="AS33">
        <v>1</v>
      </c>
      <c r="AT33">
        <v>2</v>
      </c>
      <c r="AU33">
        <v>12</v>
      </c>
      <c r="AV33">
        <v>1</v>
      </c>
      <c r="AW33" t="s">
        <v>135</v>
      </c>
      <c r="AX33" s="5">
        <v>1</v>
      </c>
      <c r="AY33" s="5">
        <v>0</v>
      </c>
      <c r="AZ33" s="5"/>
      <c r="BA33" s="5">
        <v>0</v>
      </c>
      <c r="BB33" s="4"/>
      <c r="BC33" s="4"/>
      <c r="BD33" s="4">
        <v>0</v>
      </c>
      <c r="BE33" s="4"/>
      <c r="BF33" s="9">
        <v>4</v>
      </c>
      <c r="BJ33" t="s">
        <v>276</v>
      </c>
      <c r="BK33">
        <v>21</v>
      </c>
      <c r="BL33" t="s">
        <v>209</v>
      </c>
    </row>
    <row r="34" spans="2:65" x14ac:dyDescent="0.35">
      <c r="B34">
        <v>100</v>
      </c>
      <c r="C34">
        <v>358</v>
      </c>
      <c r="D34">
        <v>1</v>
      </c>
      <c r="F34">
        <v>1</v>
      </c>
      <c r="G34">
        <v>2</v>
      </c>
      <c r="H34">
        <v>2</v>
      </c>
      <c r="M34">
        <v>6</v>
      </c>
      <c r="N34">
        <v>6</v>
      </c>
      <c r="Q34">
        <v>3</v>
      </c>
      <c r="R34">
        <v>3</v>
      </c>
      <c r="S34">
        <v>4</v>
      </c>
      <c r="T34">
        <v>3</v>
      </c>
      <c r="X34">
        <v>2</v>
      </c>
      <c r="Y34">
        <v>3</v>
      </c>
      <c r="Z34">
        <v>3</v>
      </c>
      <c r="AA34">
        <v>4</v>
      </c>
      <c r="AB34">
        <v>12</v>
      </c>
      <c r="AC34">
        <v>1</v>
      </c>
      <c r="AD34">
        <v>4</v>
      </c>
      <c r="AE34">
        <v>3</v>
      </c>
      <c r="AF34">
        <v>2500</v>
      </c>
      <c r="AG34" s="9">
        <v>2</v>
      </c>
      <c r="AH34">
        <v>9</v>
      </c>
      <c r="AI34">
        <v>1</v>
      </c>
      <c r="AK34">
        <v>1</v>
      </c>
      <c r="AL34">
        <v>2</v>
      </c>
      <c r="AM34">
        <v>2</v>
      </c>
      <c r="AN34">
        <v>3</v>
      </c>
      <c r="AO34">
        <v>8</v>
      </c>
      <c r="AP34">
        <v>1</v>
      </c>
      <c r="AQ34">
        <v>6</v>
      </c>
      <c r="AR34">
        <v>6</v>
      </c>
      <c r="AS34">
        <v>2</v>
      </c>
      <c r="AT34">
        <v>2</v>
      </c>
      <c r="AU34">
        <v>12</v>
      </c>
      <c r="AV34">
        <v>1</v>
      </c>
      <c r="AW34" t="s">
        <v>136</v>
      </c>
      <c r="AX34" s="5">
        <v>1</v>
      </c>
      <c r="AY34" s="5"/>
      <c r="AZ34" s="5"/>
      <c r="BA34" s="5">
        <v>1</v>
      </c>
      <c r="BB34" s="4"/>
      <c r="BC34" s="4">
        <v>1</v>
      </c>
      <c r="BD34" s="4">
        <v>1</v>
      </c>
      <c r="BE34" s="4"/>
      <c r="BF34" s="9">
        <v>4</v>
      </c>
      <c r="BJ34" t="s">
        <v>277</v>
      </c>
      <c r="BK34">
        <v>23</v>
      </c>
      <c r="BL34" t="s">
        <v>220</v>
      </c>
    </row>
    <row r="35" spans="2:65" x14ac:dyDescent="0.35">
      <c r="B35">
        <v>100</v>
      </c>
      <c r="C35">
        <v>364</v>
      </c>
      <c r="D35">
        <v>1</v>
      </c>
      <c r="F35">
        <v>1</v>
      </c>
      <c r="G35">
        <v>2</v>
      </c>
      <c r="H35">
        <v>1</v>
      </c>
      <c r="K35">
        <v>3</v>
      </c>
      <c r="L35">
        <v>3</v>
      </c>
      <c r="O35">
        <v>2</v>
      </c>
      <c r="P35">
        <v>2</v>
      </c>
      <c r="U35">
        <v>1</v>
      </c>
      <c r="V35">
        <v>1</v>
      </c>
      <c r="X35">
        <v>2</v>
      </c>
      <c r="Y35">
        <v>2</v>
      </c>
      <c r="Z35">
        <v>3</v>
      </c>
      <c r="AA35">
        <v>2</v>
      </c>
      <c r="AB35">
        <v>9</v>
      </c>
      <c r="AC35">
        <v>1</v>
      </c>
      <c r="AD35">
        <v>2</v>
      </c>
      <c r="AE35">
        <v>2</v>
      </c>
      <c r="AF35">
        <v>1000</v>
      </c>
      <c r="AG35" s="8">
        <v>6</v>
      </c>
      <c r="AH35">
        <v>10</v>
      </c>
      <c r="AI35">
        <v>1</v>
      </c>
      <c r="AK35">
        <v>3</v>
      </c>
      <c r="AL35">
        <v>2</v>
      </c>
      <c r="AM35">
        <v>3</v>
      </c>
      <c r="AN35">
        <v>3</v>
      </c>
      <c r="AO35">
        <v>11</v>
      </c>
      <c r="AP35">
        <v>1</v>
      </c>
      <c r="AQ35">
        <v>3</v>
      </c>
      <c r="AR35">
        <v>5</v>
      </c>
      <c r="AS35">
        <v>5</v>
      </c>
      <c r="AT35">
        <v>2</v>
      </c>
      <c r="AU35">
        <v>17</v>
      </c>
      <c r="AV35">
        <v>0</v>
      </c>
      <c r="AX35" s="5">
        <v>0</v>
      </c>
      <c r="AY35" s="5">
        <v>0</v>
      </c>
      <c r="AZ35" s="5">
        <v>0</v>
      </c>
      <c r="BA35" s="5"/>
      <c r="BB35" s="4"/>
      <c r="BC35" s="4"/>
      <c r="BD35" s="4"/>
      <c r="BE35" s="4">
        <v>0</v>
      </c>
      <c r="BF35" s="9">
        <v>4</v>
      </c>
      <c r="BJ35" t="s">
        <v>277</v>
      </c>
      <c r="BK35">
        <v>22</v>
      </c>
      <c r="BL35" t="s">
        <v>221</v>
      </c>
    </row>
    <row r="36" spans="2:65" x14ac:dyDescent="0.35">
      <c r="B36">
        <v>100</v>
      </c>
      <c r="C36">
        <v>858</v>
      </c>
      <c r="D36">
        <v>1</v>
      </c>
      <c r="F36">
        <v>1</v>
      </c>
      <c r="G36">
        <v>2</v>
      </c>
      <c r="H36">
        <v>1</v>
      </c>
      <c r="M36">
        <v>5</v>
      </c>
      <c r="N36">
        <v>4</v>
      </c>
      <c r="Q36">
        <v>2</v>
      </c>
      <c r="R36">
        <v>1</v>
      </c>
      <c r="U36">
        <v>7</v>
      </c>
      <c r="V36">
        <v>7</v>
      </c>
      <c r="X36">
        <v>3</v>
      </c>
      <c r="Y36">
        <v>3</v>
      </c>
      <c r="Z36">
        <v>4</v>
      </c>
      <c r="AA36">
        <v>4</v>
      </c>
      <c r="AB36">
        <v>14</v>
      </c>
      <c r="AC36">
        <v>1</v>
      </c>
      <c r="AD36">
        <v>2</v>
      </c>
      <c r="AE36">
        <v>3</v>
      </c>
      <c r="AF36">
        <v>2000</v>
      </c>
      <c r="AG36" s="9">
        <v>2</v>
      </c>
      <c r="AH36">
        <v>7</v>
      </c>
      <c r="AI36">
        <v>1</v>
      </c>
      <c r="AK36">
        <v>4</v>
      </c>
      <c r="AL36">
        <v>4</v>
      </c>
      <c r="AM36">
        <v>4</v>
      </c>
      <c r="AN36">
        <v>4</v>
      </c>
      <c r="AO36">
        <v>16</v>
      </c>
      <c r="AP36">
        <v>0</v>
      </c>
      <c r="AQ36">
        <v>5</v>
      </c>
      <c r="AR36">
        <v>4</v>
      </c>
      <c r="AS36">
        <v>3</v>
      </c>
      <c r="AT36">
        <v>3</v>
      </c>
      <c r="AU36">
        <v>13</v>
      </c>
      <c r="AV36">
        <v>1</v>
      </c>
      <c r="AX36" s="5">
        <v>0</v>
      </c>
      <c r="AY36" s="5"/>
      <c r="AZ36" s="5"/>
      <c r="BA36" s="5"/>
      <c r="BB36" s="4"/>
      <c r="BC36" s="4">
        <v>0</v>
      </c>
      <c r="BD36" s="4">
        <v>0</v>
      </c>
      <c r="BE36" s="4">
        <v>0</v>
      </c>
      <c r="BF36" s="9">
        <v>4</v>
      </c>
      <c r="BJ36" t="s">
        <v>277</v>
      </c>
      <c r="BK36">
        <v>23</v>
      </c>
      <c r="BL36" t="s">
        <v>222</v>
      </c>
    </row>
    <row r="37" spans="2:65" x14ac:dyDescent="0.35">
      <c r="B37">
        <v>100</v>
      </c>
      <c r="C37">
        <v>723</v>
      </c>
      <c r="D37">
        <v>1</v>
      </c>
      <c r="F37">
        <v>1</v>
      </c>
      <c r="I37">
        <v>7</v>
      </c>
      <c r="J37">
        <v>7</v>
      </c>
      <c r="K37">
        <v>1</v>
      </c>
      <c r="L37">
        <v>1</v>
      </c>
      <c r="O37">
        <v>4</v>
      </c>
      <c r="P37">
        <v>4</v>
      </c>
      <c r="U37">
        <v>4</v>
      </c>
      <c r="V37">
        <v>4</v>
      </c>
      <c r="X37">
        <v>1</v>
      </c>
      <c r="Y37">
        <v>1</v>
      </c>
      <c r="Z37">
        <v>2</v>
      </c>
      <c r="AA37">
        <v>2</v>
      </c>
      <c r="AB37">
        <v>6</v>
      </c>
      <c r="AC37">
        <v>1</v>
      </c>
      <c r="AD37">
        <v>1</v>
      </c>
      <c r="AE37">
        <v>1</v>
      </c>
      <c r="AF37" t="s">
        <v>69</v>
      </c>
      <c r="AG37" s="8">
        <v>2</v>
      </c>
      <c r="AH37">
        <v>4</v>
      </c>
      <c r="AI37">
        <v>1</v>
      </c>
      <c r="AK37">
        <v>2</v>
      </c>
      <c r="AL37">
        <v>3</v>
      </c>
      <c r="AM37">
        <v>4</v>
      </c>
      <c r="AN37">
        <v>3</v>
      </c>
      <c r="AO37">
        <v>12</v>
      </c>
      <c r="AP37">
        <v>1</v>
      </c>
      <c r="AQ37">
        <v>5</v>
      </c>
      <c r="AR37">
        <v>2</v>
      </c>
      <c r="AS37">
        <v>3</v>
      </c>
      <c r="AT37">
        <v>3</v>
      </c>
      <c r="AU37">
        <v>11</v>
      </c>
      <c r="AV37">
        <v>1</v>
      </c>
      <c r="AX37" s="5"/>
      <c r="AY37" s="5">
        <v>0</v>
      </c>
      <c r="AZ37" s="5">
        <v>0</v>
      </c>
      <c r="BA37" s="5"/>
      <c r="BB37" s="4">
        <v>0</v>
      </c>
      <c r="BC37" s="4"/>
      <c r="BD37" s="4"/>
      <c r="BE37" s="4">
        <v>0</v>
      </c>
      <c r="BF37" s="9">
        <v>4</v>
      </c>
      <c r="BJ37" t="s">
        <v>276</v>
      </c>
      <c r="BK37">
        <v>25</v>
      </c>
      <c r="BL37" t="s">
        <v>223</v>
      </c>
    </row>
    <row r="38" spans="2:65" x14ac:dyDescent="0.35">
      <c r="B38">
        <v>100</v>
      </c>
      <c r="C38">
        <v>1129</v>
      </c>
      <c r="D38">
        <v>1</v>
      </c>
      <c r="F38">
        <v>1</v>
      </c>
      <c r="I38">
        <v>5</v>
      </c>
      <c r="J38">
        <v>5</v>
      </c>
      <c r="M38">
        <v>3</v>
      </c>
      <c r="N38">
        <v>3</v>
      </c>
      <c r="Q38">
        <v>6</v>
      </c>
      <c r="R38">
        <v>5</v>
      </c>
      <c r="U38">
        <v>3</v>
      </c>
      <c r="V38">
        <v>2</v>
      </c>
      <c r="X38">
        <v>1</v>
      </c>
      <c r="Y38">
        <v>1</v>
      </c>
      <c r="Z38">
        <v>5</v>
      </c>
      <c r="AA38">
        <v>1</v>
      </c>
      <c r="AB38">
        <v>8</v>
      </c>
      <c r="AC38">
        <v>1</v>
      </c>
      <c r="AD38">
        <v>1</v>
      </c>
      <c r="AE38">
        <v>1</v>
      </c>
      <c r="AF38" t="s">
        <v>70</v>
      </c>
      <c r="AG38">
        <v>6</v>
      </c>
      <c r="AH38">
        <v>8</v>
      </c>
      <c r="AI38">
        <v>1</v>
      </c>
      <c r="AK38">
        <v>3</v>
      </c>
      <c r="AL38">
        <v>3</v>
      </c>
      <c r="AM38">
        <v>4</v>
      </c>
      <c r="AN38">
        <v>3</v>
      </c>
      <c r="AO38">
        <v>13</v>
      </c>
      <c r="AP38">
        <v>1</v>
      </c>
      <c r="AQ38">
        <v>5</v>
      </c>
      <c r="AR38">
        <v>4</v>
      </c>
      <c r="AS38">
        <v>5</v>
      </c>
      <c r="AT38">
        <v>5</v>
      </c>
      <c r="AU38">
        <v>17</v>
      </c>
      <c r="AV38">
        <v>0</v>
      </c>
      <c r="AW38" t="s">
        <v>137</v>
      </c>
      <c r="AX38" s="5"/>
      <c r="AY38" s="5"/>
      <c r="AZ38" s="5"/>
      <c r="BA38" s="5"/>
      <c r="BB38" s="4">
        <v>1</v>
      </c>
      <c r="BC38" s="4">
        <v>1</v>
      </c>
      <c r="BD38" s="4">
        <v>1</v>
      </c>
      <c r="BE38" s="4">
        <v>1</v>
      </c>
      <c r="BF38" s="9">
        <v>4</v>
      </c>
      <c r="BJ38" t="s">
        <v>277</v>
      </c>
      <c r="BK38">
        <v>20</v>
      </c>
      <c r="BL38" t="s">
        <v>224</v>
      </c>
      <c r="BM38" t="s">
        <v>251</v>
      </c>
    </row>
    <row r="39" spans="2:65" x14ac:dyDescent="0.35">
      <c r="B39">
        <v>100</v>
      </c>
      <c r="C39">
        <v>376</v>
      </c>
      <c r="D39">
        <v>1</v>
      </c>
      <c r="F39">
        <v>1</v>
      </c>
      <c r="I39">
        <v>6</v>
      </c>
      <c r="J39">
        <v>7</v>
      </c>
      <c r="M39">
        <v>6</v>
      </c>
      <c r="N39">
        <v>7</v>
      </c>
      <c r="O39">
        <v>4</v>
      </c>
      <c r="P39">
        <v>4</v>
      </c>
      <c r="S39">
        <v>3</v>
      </c>
      <c r="T39">
        <v>4</v>
      </c>
      <c r="X39">
        <v>1</v>
      </c>
      <c r="Y39">
        <v>1</v>
      </c>
      <c r="Z39">
        <v>1</v>
      </c>
      <c r="AA39">
        <v>1</v>
      </c>
      <c r="AB39">
        <v>4</v>
      </c>
      <c r="AC39">
        <v>1</v>
      </c>
      <c r="AD39">
        <v>1</v>
      </c>
      <c r="AE39">
        <v>1</v>
      </c>
      <c r="AF39">
        <v>300</v>
      </c>
      <c r="AG39" s="8">
        <v>6</v>
      </c>
      <c r="AH39">
        <v>8</v>
      </c>
      <c r="AI39">
        <v>1</v>
      </c>
      <c r="AK39">
        <v>1</v>
      </c>
      <c r="AL39">
        <v>1</v>
      </c>
      <c r="AM39">
        <v>1</v>
      </c>
      <c r="AN39">
        <v>1</v>
      </c>
      <c r="AO39">
        <v>4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10</v>
      </c>
      <c r="AV39">
        <v>1</v>
      </c>
      <c r="AX39" s="5"/>
      <c r="AY39" s="5"/>
      <c r="AZ39" s="5">
        <v>0</v>
      </c>
      <c r="BA39" s="5">
        <v>0</v>
      </c>
      <c r="BB39" s="4">
        <v>0</v>
      </c>
      <c r="BC39" s="4">
        <v>0</v>
      </c>
      <c r="BD39" s="4"/>
      <c r="BE39" s="4"/>
      <c r="BF39" s="9">
        <v>4</v>
      </c>
      <c r="BJ39" t="s">
        <v>276</v>
      </c>
      <c r="BK39">
        <v>39</v>
      </c>
      <c r="BL39" t="s">
        <v>209</v>
      </c>
    </row>
    <row r="40" spans="2:65" x14ac:dyDescent="0.35">
      <c r="B40">
        <v>100</v>
      </c>
      <c r="C40">
        <v>391</v>
      </c>
      <c r="D40">
        <v>1</v>
      </c>
      <c r="F40">
        <v>1</v>
      </c>
      <c r="G40">
        <v>2</v>
      </c>
      <c r="H40">
        <v>2</v>
      </c>
      <c r="K40">
        <v>2</v>
      </c>
      <c r="L40">
        <v>2</v>
      </c>
      <c r="Q40">
        <v>2</v>
      </c>
      <c r="R40">
        <v>2</v>
      </c>
      <c r="S40">
        <v>3</v>
      </c>
      <c r="T40">
        <v>3</v>
      </c>
      <c r="X40">
        <v>3</v>
      </c>
      <c r="Y40">
        <v>3</v>
      </c>
      <c r="Z40">
        <v>3</v>
      </c>
      <c r="AA40">
        <v>3</v>
      </c>
      <c r="AB40">
        <v>12</v>
      </c>
      <c r="AC40">
        <v>1</v>
      </c>
      <c r="AD40">
        <v>2</v>
      </c>
      <c r="AE40">
        <v>3</v>
      </c>
      <c r="AF40">
        <v>110</v>
      </c>
      <c r="AG40" s="8">
        <v>6</v>
      </c>
      <c r="AH40">
        <v>11</v>
      </c>
      <c r="AI40">
        <v>1</v>
      </c>
      <c r="AK40">
        <v>3</v>
      </c>
      <c r="AL40">
        <v>4</v>
      </c>
      <c r="AM40">
        <v>2</v>
      </c>
      <c r="AN40">
        <v>2</v>
      </c>
      <c r="AO40">
        <v>11</v>
      </c>
      <c r="AP40">
        <v>1</v>
      </c>
      <c r="AQ40">
        <v>6</v>
      </c>
      <c r="AR40">
        <v>3</v>
      </c>
      <c r="AS40">
        <v>3</v>
      </c>
      <c r="AT40">
        <v>1</v>
      </c>
      <c r="AU40">
        <v>9</v>
      </c>
      <c r="AV40">
        <v>1</v>
      </c>
      <c r="AX40" s="5">
        <v>0</v>
      </c>
      <c r="AY40" s="5">
        <v>0</v>
      </c>
      <c r="AZ40" s="5"/>
      <c r="BA40" s="5">
        <v>0</v>
      </c>
      <c r="BB40" s="4"/>
      <c r="BC40" s="4"/>
      <c r="BD40" s="4">
        <v>0</v>
      </c>
      <c r="BE40" s="4"/>
      <c r="BF40" s="9">
        <v>4</v>
      </c>
      <c r="BJ40" t="s">
        <v>276</v>
      </c>
      <c r="BK40">
        <v>32</v>
      </c>
      <c r="BL40" t="s">
        <v>225</v>
      </c>
    </row>
    <row r="41" spans="2:65" x14ac:dyDescent="0.35">
      <c r="B41">
        <v>100</v>
      </c>
      <c r="C41">
        <v>263</v>
      </c>
      <c r="D41">
        <v>1</v>
      </c>
      <c r="F41">
        <v>1</v>
      </c>
      <c r="I41">
        <v>4</v>
      </c>
      <c r="J41">
        <v>5</v>
      </c>
      <c r="M41">
        <v>6</v>
      </c>
      <c r="N41">
        <v>6</v>
      </c>
      <c r="O41">
        <v>5</v>
      </c>
      <c r="P41">
        <v>5</v>
      </c>
      <c r="S41">
        <v>4</v>
      </c>
      <c r="T41">
        <v>3</v>
      </c>
      <c r="X41">
        <v>3</v>
      </c>
      <c r="Y41">
        <v>2</v>
      </c>
      <c r="Z41">
        <v>3</v>
      </c>
      <c r="AA41">
        <v>2</v>
      </c>
      <c r="AB41">
        <v>10</v>
      </c>
      <c r="AC41">
        <v>1</v>
      </c>
      <c r="AD41">
        <v>2</v>
      </c>
      <c r="AE41">
        <v>3</v>
      </c>
      <c r="AF41">
        <v>2000</v>
      </c>
      <c r="AG41" s="9">
        <v>2</v>
      </c>
      <c r="AH41">
        <v>7</v>
      </c>
      <c r="AI41">
        <v>1</v>
      </c>
      <c r="AK41">
        <v>3</v>
      </c>
      <c r="AL41">
        <v>4</v>
      </c>
      <c r="AM41">
        <v>2</v>
      </c>
      <c r="AN41">
        <v>2</v>
      </c>
      <c r="AO41">
        <v>11</v>
      </c>
      <c r="AP41">
        <v>1</v>
      </c>
      <c r="AQ41">
        <v>6</v>
      </c>
      <c r="AR41">
        <v>4</v>
      </c>
      <c r="AS41">
        <v>5</v>
      </c>
      <c r="AT41">
        <v>4</v>
      </c>
      <c r="AU41">
        <v>15</v>
      </c>
      <c r="AV41">
        <v>1</v>
      </c>
      <c r="AX41" s="5"/>
      <c r="AY41" s="5"/>
      <c r="AZ41" s="5">
        <v>0</v>
      </c>
      <c r="BA41" s="5">
        <v>0</v>
      </c>
      <c r="BB41" s="4">
        <v>0</v>
      </c>
      <c r="BC41" s="4">
        <v>0</v>
      </c>
      <c r="BD41" s="4"/>
      <c r="BE41" s="4"/>
      <c r="BF41" s="9">
        <v>4</v>
      </c>
      <c r="BJ41" t="s">
        <v>277</v>
      </c>
      <c r="BK41">
        <v>25</v>
      </c>
      <c r="BL41" t="s">
        <v>223</v>
      </c>
    </row>
    <row r="42" spans="2:65" x14ac:dyDescent="0.35">
      <c r="B42">
        <v>100</v>
      </c>
      <c r="C42">
        <v>3012</v>
      </c>
      <c r="D42">
        <v>1</v>
      </c>
      <c r="F42">
        <v>1</v>
      </c>
      <c r="G42">
        <v>4</v>
      </c>
      <c r="H42">
        <v>4</v>
      </c>
      <c r="K42">
        <v>4</v>
      </c>
      <c r="L42">
        <v>4</v>
      </c>
      <c r="O42">
        <v>2</v>
      </c>
      <c r="P42">
        <v>2</v>
      </c>
      <c r="S42">
        <v>2</v>
      </c>
      <c r="T42">
        <v>2</v>
      </c>
      <c r="X42">
        <v>1</v>
      </c>
      <c r="Y42">
        <v>1</v>
      </c>
      <c r="Z42">
        <v>1</v>
      </c>
      <c r="AA42">
        <v>1</v>
      </c>
      <c r="AB42">
        <v>4</v>
      </c>
      <c r="AC42">
        <v>1</v>
      </c>
      <c r="AD42">
        <v>1</v>
      </c>
      <c r="AE42">
        <v>1</v>
      </c>
      <c r="AF42">
        <v>1400</v>
      </c>
      <c r="AG42" s="8">
        <v>6</v>
      </c>
      <c r="AH42">
        <v>8</v>
      </c>
      <c r="AI42">
        <v>1</v>
      </c>
      <c r="AK42">
        <v>5</v>
      </c>
      <c r="AL42">
        <v>5</v>
      </c>
      <c r="AM42">
        <v>7</v>
      </c>
      <c r="AN42">
        <v>7</v>
      </c>
      <c r="AO42">
        <v>24</v>
      </c>
      <c r="AP42">
        <v>0</v>
      </c>
      <c r="AQ42">
        <v>5</v>
      </c>
      <c r="AR42">
        <v>5</v>
      </c>
      <c r="AS42">
        <v>7</v>
      </c>
      <c r="AT42">
        <v>7</v>
      </c>
      <c r="AU42">
        <v>22</v>
      </c>
      <c r="AV42">
        <v>0</v>
      </c>
      <c r="AW42" t="s">
        <v>138</v>
      </c>
      <c r="AX42" s="5">
        <v>0</v>
      </c>
      <c r="AY42" s="5">
        <v>0</v>
      </c>
      <c r="AZ42" s="5">
        <v>0</v>
      </c>
      <c r="BA42" s="5">
        <v>0</v>
      </c>
      <c r="BB42" s="4"/>
      <c r="BC42" s="4"/>
      <c r="BD42" s="4"/>
      <c r="BE42" s="4"/>
      <c r="BF42" s="9">
        <v>4</v>
      </c>
      <c r="BJ42" t="s">
        <v>277</v>
      </c>
      <c r="BK42">
        <v>25</v>
      </c>
      <c r="BL42" t="s">
        <v>223</v>
      </c>
    </row>
    <row r="43" spans="2:65" x14ac:dyDescent="0.35">
      <c r="B43">
        <v>100</v>
      </c>
      <c r="C43">
        <v>436</v>
      </c>
      <c r="D43">
        <v>1</v>
      </c>
      <c r="F43">
        <v>1</v>
      </c>
      <c r="G43">
        <v>1</v>
      </c>
      <c r="H43">
        <v>1</v>
      </c>
      <c r="M43">
        <v>6</v>
      </c>
      <c r="N43">
        <v>6</v>
      </c>
      <c r="Q43">
        <v>6</v>
      </c>
      <c r="R43">
        <v>7</v>
      </c>
      <c r="S43">
        <v>1</v>
      </c>
      <c r="T43">
        <v>1</v>
      </c>
      <c r="X43">
        <v>1</v>
      </c>
      <c r="Y43">
        <v>1</v>
      </c>
      <c r="Z43">
        <v>1</v>
      </c>
      <c r="AA43">
        <v>1</v>
      </c>
      <c r="AB43">
        <v>4</v>
      </c>
      <c r="AC43">
        <v>1</v>
      </c>
      <c r="AD43">
        <v>3</v>
      </c>
      <c r="AE43">
        <v>1</v>
      </c>
      <c r="AF43">
        <v>1500</v>
      </c>
      <c r="AG43" s="9">
        <v>2</v>
      </c>
      <c r="AH43">
        <v>6</v>
      </c>
      <c r="AI43">
        <v>1</v>
      </c>
      <c r="AK43">
        <v>1</v>
      </c>
      <c r="AL43">
        <v>1</v>
      </c>
      <c r="AM43">
        <v>1</v>
      </c>
      <c r="AN43">
        <v>1</v>
      </c>
      <c r="AO43">
        <v>4</v>
      </c>
      <c r="AP43">
        <v>1</v>
      </c>
      <c r="AQ43">
        <v>7</v>
      </c>
      <c r="AR43">
        <v>1</v>
      </c>
      <c r="AS43">
        <v>3</v>
      </c>
      <c r="AT43">
        <v>1</v>
      </c>
      <c r="AU43">
        <v>6</v>
      </c>
      <c r="AV43">
        <v>1</v>
      </c>
      <c r="AW43" t="s">
        <v>139</v>
      </c>
      <c r="AX43" s="5">
        <v>0</v>
      </c>
      <c r="AY43" s="5"/>
      <c r="AZ43" s="5"/>
      <c r="BA43" s="5">
        <v>0</v>
      </c>
      <c r="BB43" s="4"/>
      <c r="BC43" s="4">
        <v>0</v>
      </c>
      <c r="BD43" s="4">
        <v>0</v>
      </c>
      <c r="BE43" s="4"/>
      <c r="BF43" s="9">
        <v>4</v>
      </c>
      <c r="BJ43" t="s">
        <v>276</v>
      </c>
      <c r="BK43">
        <v>34</v>
      </c>
      <c r="BL43" t="s">
        <v>211</v>
      </c>
      <c r="BM43" t="s">
        <v>252</v>
      </c>
    </row>
    <row r="44" spans="2:65" x14ac:dyDescent="0.35">
      <c r="B44">
        <v>100</v>
      </c>
      <c r="C44">
        <v>367</v>
      </c>
      <c r="D44">
        <v>1</v>
      </c>
      <c r="F44">
        <v>1</v>
      </c>
      <c r="I44">
        <v>5</v>
      </c>
      <c r="J44">
        <v>1</v>
      </c>
      <c r="M44">
        <v>3</v>
      </c>
      <c r="N44">
        <v>1</v>
      </c>
      <c r="O44">
        <v>6</v>
      </c>
      <c r="P44">
        <v>3</v>
      </c>
      <c r="U44">
        <v>6</v>
      </c>
      <c r="V44">
        <v>2</v>
      </c>
      <c r="X44">
        <v>2</v>
      </c>
      <c r="Y44">
        <v>4</v>
      </c>
      <c r="Z44">
        <v>2</v>
      </c>
      <c r="AA44">
        <v>3</v>
      </c>
      <c r="AB44">
        <v>11</v>
      </c>
      <c r="AC44">
        <v>1</v>
      </c>
      <c r="AD44">
        <v>1</v>
      </c>
      <c r="AE44">
        <v>1</v>
      </c>
      <c r="AF44">
        <v>2000</v>
      </c>
      <c r="AG44" s="9">
        <v>2</v>
      </c>
      <c r="AH44">
        <v>4</v>
      </c>
      <c r="AI44">
        <v>1</v>
      </c>
      <c r="AK44">
        <v>2</v>
      </c>
      <c r="AL44">
        <v>2</v>
      </c>
      <c r="AM44">
        <v>1</v>
      </c>
      <c r="AN44">
        <v>1</v>
      </c>
      <c r="AO44">
        <v>6</v>
      </c>
      <c r="AP44">
        <v>1</v>
      </c>
      <c r="AQ44">
        <v>7</v>
      </c>
      <c r="AR44">
        <v>1</v>
      </c>
      <c r="AS44">
        <v>1</v>
      </c>
      <c r="AT44">
        <v>1</v>
      </c>
      <c r="AU44">
        <v>4</v>
      </c>
      <c r="AV44">
        <v>1</v>
      </c>
      <c r="AW44" t="s">
        <v>109</v>
      </c>
      <c r="AX44" s="5"/>
      <c r="AY44" s="5"/>
      <c r="AZ44" s="5">
        <v>1</v>
      </c>
      <c r="BA44" s="5"/>
      <c r="BB44" s="4">
        <v>0</v>
      </c>
      <c r="BC44" s="4">
        <v>0</v>
      </c>
      <c r="BD44" s="4"/>
      <c r="BE44" s="4">
        <v>0</v>
      </c>
      <c r="BF44" s="9">
        <v>4</v>
      </c>
      <c r="BJ44" t="s">
        <v>276</v>
      </c>
      <c r="BK44">
        <v>20</v>
      </c>
      <c r="BL44" t="s">
        <v>209</v>
      </c>
    </row>
    <row r="45" spans="2:65" x14ac:dyDescent="0.35">
      <c r="B45">
        <v>100</v>
      </c>
      <c r="C45">
        <v>2993</v>
      </c>
      <c r="D45">
        <v>1</v>
      </c>
      <c r="F45">
        <v>1</v>
      </c>
      <c r="G45">
        <v>2</v>
      </c>
      <c r="H45">
        <v>2</v>
      </c>
      <c r="M45">
        <v>6</v>
      </c>
      <c r="N45">
        <v>6</v>
      </c>
      <c r="Q45">
        <v>1</v>
      </c>
      <c r="R45">
        <v>1</v>
      </c>
      <c r="U45">
        <v>1</v>
      </c>
      <c r="V45">
        <v>1</v>
      </c>
      <c r="X45">
        <v>1</v>
      </c>
      <c r="Y45">
        <v>1</v>
      </c>
      <c r="Z45">
        <v>1</v>
      </c>
      <c r="AA45">
        <v>1</v>
      </c>
      <c r="AB45">
        <v>4</v>
      </c>
      <c r="AC45">
        <v>1</v>
      </c>
      <c r="AD45">
        <v>2</v>
      </c>
      <c r="AE45">
        <v>2</v>
      </c>
      <c r="AF45">
        <v>2500</v>
      </c>
      <c r="AG45" s="9">
        <v>2</v>
      </c>
      <c r="AH45">
        <v>6</v>
      </c>
      <c r="AI45">
        <v>1</v>
      </c>
      <c r="AK45">
        <v>3</v>
      </c>
      <c r="AL45">
        <v>3</v>
      </c>
      <c r="AM45">
        <v>3</v>
      </c>
      <c r="AN45">
        <v>3</v>
      </c>
      <c r="AO45">
        <v>12</v>
      </c>
      <c r="AP45">
        <v>1</v>
      </c>
      <c r="AQ45">
        <v>7</v>
      </c>
      <c r="AR45">
        <v>5</v>
      </c>
      <c r="AS45">
        <v>5</v>
      </c>
      <c r="AT45">
        <v>5</v>
      </c>
      <c r="AU45">
        <v>16</v>
      </c>
      <c r="AV45">
        <v>0</v>
      </c>
      <c r="AW45" t="s">
        <v>140</v>
      </c>
      <c r="AX45" s="5">
        <v>0</v>
      </c>
      <c r="AY45" s="5"/>
      <c r="AZ45" s="5"/>
      <c r="BA45" s="5"/>
      <c r="BB45" s="4"/>
      <c r="BC45" s="4">
        <v>0</v>
      </c>
      <c r="BD45" s="4">
        <v>0</v>
      </c>
      <c r="BE45" s="4">
        <v>0</v>
      </c>
      <c r="BF45" s="9">
        <v>4</v>
      </c>
      <c r="BJ45" t="s">
        <v>277</v>
      </c>
      <c r="BK45">
        <v>23</v>
      </c>
      <c r="BL45" t="s">
        <v>209</v>
      </c>
    </row>
    <row r="46" spans="2:65" x14ac:dyDescent="0.35">
      <c r="B46">
        <v>100</v>
      </c>
      <c r="C46">
        <v>582</v>
      </c>
      <c r="D46">
        <v>1</v>
      </c>
      <c r="F46">
        <v>1</v>
      </c>
      <c r="I46">
        <v>4</v>
      </c>
      <c r="J46">
        <v>2</v>
      </c>
      <c r="M46">
        <v>5</v>
      </c>
      <c r="N46">
        <v>5</v>
      </c>
      <c r="O46">
        <v>4</v>
      </c>
      <c r="P46">
        <v>3</v>
      </c>
      <c r="U46">
        <v>5</v>
      </c>
      <c r="V46">
        <v>6</v>
      </c>
      <c r="X46">
        <v>2</v>
      </c>
      <c r="Y46">
        <v>2</v>
      </c>
      <c r="Z46">
        <v>4</v>
      </c>
      <c r="AA46">
        <v>2</v>
      </c>
      <c r="AB46">
        <v>10</v>
      </c>
      <c r="AC46">
        <v>1</v>
      </c>
      <c r="AD46">
        <v>3</v>
      </c>
      <c r="AE46">
        <v>2</v>
      </c>
      <c r="AF46">
        <v>1800</v>
      </c>
      <c r="AG46" s="9">
        <v>2</v>
      </c>
      <c r="AH46">
        <v>7</v>
      </c>
      <c r="AI46">
        <v>1</v>
      </c>
      <c r="AK46">
        <v>1</v>
      </c>
      <c r="AL46">
        <v>1</v>
      </c>
      <c r="AM46">
        <v>1</v>
      </c>
      <c r="AN46">
        <v>1</v>
      </c>
      <c r="AO46">
        <v>4</v>
      </c>
      <c r="AP46">
        <v>1</v>
      </c>
      <c r="AQ46">
        <v>7</v>
      </c>
      <c r="AR46">
        <v>3</v>
      </c>
      <c r="AS46">
        <v>1</v>
      </c>
      <c r="AT46">
        <v>2</v>
      </c>
      <c r="AU46">
        <v>7</v>
      </c>
      <c r="AV46">
        <v>1</v>
      </c>
      <c r="AW46" t="s">
        <v>141</v>
      </c>
      <c r="AX46" s="5"/>
      <c r="AY46" s="5"/>
      <c r="AZ46" s="5">
        <v>0</v>
      </c>
      <c r="BA46" s="5"/>
      <c r="BB46" s="4">
        <v>0</v>
      </c>
      <c r="BC46" s="4">
        <v>0</v>
      </c>
      <c r="BD46" s="4"/>
      <c r="BE46" s="4">
        <v>1</v>
      </c>
      <c r="BF46" s="9">
        <v>4</v>
      </c>
      <c r="BJ46" t="s">
        <v>277</v>
      </c>
      <c r="BK46">
        <v>22</v>
      </c>
      <c r="BL46" t="s">
        <v>216</v>
      </c>
    </row>
    <row r="47" spans="2:65" x14ac:dyDescent="0.35">
      <c r="B47">
        <v>100</v>
      </c>
      <c r="C47">
        <v>358</v>
      </c>
      <c r="D47">
        <v>1</v>
      </c>
      <c r="F47">
        <v>1</v>
      </c>
      <c r="I47">
        <v>5</v>
      </c>
      <c r="J47">
        <v>4</v>
      </c>
      <c r="M47">
        <v>5</v>
      </c>
      <c r="N47">
        <v>5</v>
      </c>
      <c r="O47">
        <v>7</v>
      </c>
      <c r="P47">
        <v>7</v>
      </c>
      <c r="U47">
        <v>7</v>
      </c>
      <c r="V47">
        <v>7</v>
      </c>
      <c r="X47">
        <v>1</v>
      </c>
      <c r="Y47">
        <v>1</v>
      </c>
      <c r="Z47">
        <v>1</v>
      </c>
      <c r="AA47">
        <v>1</v>
      </c>
      <c r="AB47">
        <v>4</v>
      </c>
      <c r="AC47">
        <v>1</v>
      </c>
      <c r="AD47">
        <v>1</v>
      </c>
      <c r="AE47">
        <v>1</v>
      </c>
      <c r="AF47">
        <v>2000</v>
      </c>
      <c r="AG47">
        <v>2</v>
      </c>
      <c r="AH47">
        <v>4</v>
      </c>
      <c r="AI47">
        <v>1</v>
      </c>
      <c r="AK47">
        <v>5</v>
      </c>
      <c r="AL47">
        <v>6</v>
      </c>
      <c r="AM47">
        <v>6</v>
      </c>
      <c r="AN47">
        <v>6</v>
      </c>
      <c r="AO47">
        <v>23</v>
      </c>
      <c r="AP47">
        <v>0</v>
      </c>
      <c r="AQ47">
        <v>6</v>
      </c>
      <c r="AR47">
        <v>6</v>
      </c>
      <c r="AS47">
        <v>6</v>
      </c>
      <c r="AT47">
        <v>6</v>
      </c>
      <c r="AU47">
        <v>20</v>
      </c>
      <c r="AV47">
        <v>0</v>
      </c>
      <c r="AX47" s="5"/>
      <c r="AY47" s="5"/>
      <c r="AZ47" s="5">
        <v>0</v>
      </c>
      <c r="BA47" s="5"/>
      <c r="BB47" s="4">
        <v>0</v>
      </c>
      <c r="BC47" s="4">
        <v>0</v>
      </c>
      <c r="BD47" s="4"/>
      <c r="BE47" s="4">
        <v>0</v>
      </c>
      <c r="BF47" s="9">
        <v>4</v>
      </c>
      <c r="BJ47" t="s">
        <v>277</v>
      </c>
      <c r="BK47">
        <v>26</v>
      </c>
      <c r="BL47" t="s">
        <v>223</v>
      </c>
    </row>
    <row r="48" spans="2:65" x14ac:dyDescent="0.35">
      <c r="B48">
        <v>100</v>
      </c>
      <c r="C48">
        <v>388</v>
      </c>
      <c r="D48">
        <v>1</v>
      </c>
      <c r="F48">
        <v>1</v>
      </c>
      <c r="G48">
        <v>1</v>
      </c>
      <c r="H48">
        <v>1</v>
      </c>
      <c r="M48">
        <v>5</v>
      </c>
      <c r="N48">
        <v>6</v>
      </c>
      <c r="Q48">
        <v>6</v>
      </c>
      <c r="R48">
        <v>6</v>
      </c>
      <c r="U48">
        <v>1</v>
      </c>
      <c r="V48">
        <v>3</v>
      </c>
      <c r="X48">
        <v>3</v>
      </c>
      <c r="Y48">
        <v>2</v>
      </c>
      <c r="Z48">
        <v>3</v>
      </c>
      <c r="AA48">
        <v>2</v>
      </c>
      <c r="AB48">
        <v>10</v>
      </c>
      <c r="AC48">
        <v>1</v>
      </c>
      <c r="AD48">
        <v>3</v>
      </c>
      <c r="AE48">
        <v>2</v>
      </c>
      <c r="AF48">
        <v>2000</v>
      </c>
      <c r="AG48">
        <v>2</v>
      </c>
      <c r="AH48">
        <v>7</v>
      </c>
      <c r="AI48">
        <v>1</v>
      </c>
      <c r="AK48">
        <v>3</v>
      </c>
      <c r="AL48">
        <v>2</v>
      </c>
      <c r="AM48">
        <v>4</v>
      </c>
      <c r="AN48">
        <v>2</v>
      </c>
      <c r="AO48">
        <v>11</v>
      </c>
      <c r="AP48">
        <v>1</v>
      </c>
      <c r="AQ48">
        <v>6</v>
      </c>
      <c r="AR48">
        <v>6</v>
      </c>
      <c r="AS48">
        <v>5</v>
      </c>
      <c r="AT48">
        <v>2</v>
      </c>
      <c r="AU48">
        <v>15</v>
      </c>
      <c r="AV48">
        <v>1</v>
      </c>
      <c r="AX48" s="5">
        <v>0</v>
      </c>
      <c r="AY48" s="5"/>
      <c r="AZ48" s="5"/>
      <c r="BA48" s="5"/>
      <c r="BB48" s="4"/>
      <c r="BC48" s="4">
        <v>0</v>
      </c>
      <c r="BD48" s="4">
        <v>0</v>
      </c>
      <c r="BE48" s="4">
        <v>0</v>
      </c>
      <c r="BF48" s="9">
        <v>4</v>
      </c>
      <c r="BJ48" t="s">
        <v>277</v>
      </c>
      <c r="BK48">
        <v>23</v>
      </c>
      <c r="BL48" t="s">
        <v>209</v>
      </c>
    </row>
    <row r="49" spans="2:65" x14ac:dyDescent="0.35">
      <c r="B49">
        <v>100</v>
      </c>
      <c r="C49">
        <v>467</v>
      </c>
      <c r="D49">
        <v>1</v>
      </c>
      <c r="F49">
        <v>1</v>
      </c>
      <c r="I49">
        <v>5</v>
      </c>
      <c r="J49">
        <v>3</v>
      </c>
      <c r="K49">
        <v>3</v>
      </c>
      <c r="L49">
        <v>2</v>
      </c>
      <c r="Q49">
        <v>6</v>
      </c>
      <c r="R49">
        <v>6</v>
      </c>
      <c r="U49">
        <v>6</v>
      </c>
      <c r="V49">
        <v>6</v>
      </c>
      <c r="X49">
        <v>2</v>
      </c>
      <c r="Y49">
        <v>1</v>
      </c>
      <c r="Z49">
        <v>3</v>
      </c>
      <c r="AA49">
        <v>3</v>
      </c>
      <c r="AB49">
        <v>9</v>
      </c>
      <c r="AC49">
        <v>1</v>
      </c>
      <c r="AD49">
        <v>3</v>
      </c>
      <c r="AE49">
        <v>2</v>
      </c>
      <c r="AF49">
        <v>2000</v>
      </c>
      <c r="AG49" s="9">
        <v>2</v>
      </c>
      <c r="AH49">
        <v>7</v>
      </c>
      <c r="AI49">
        <v>1</v>
      </c>
      <c r="AK49">
        <v>3</v>
      </c>
      <c r="AL49">
        <v>3</v>
      </c>
      <c r="AM49">
        <v>3</v>
      </c>
      <c r="AN49">
        <v>3</v>
      </c>
      <c r="AO49">
        <v>12</v>
      </c>
      <c r="AP49">
        <v>1</v>
      </c>
      <c r="AQ49">
        <v>6</v>
      </c>
      <c r="AR49">
        <v>6</v>
      </c>
      <c r="AS49">
        <v>6</v>
      </c>
      <c r="AT49">
        <v>6</v>
      </c>
      <c r="AU49">
        <v>20</v>
      </c>
      <c r="AV49">
        <v>0</v>
      </c>
      <c r="AW49" t="s">
        <v>143</v>
      </c>
      <c r="AX49" s="5"/>
      <c r="AY49" s="5">
        <v>0</v>
      </c>
      <c r="AZ49" s="5"/>
      <c r="BA49" s="5"/>
      <c r="BB49" s="4">
        <v>0</v>
      </c>
      <c r="BC49" s="4"/>
      <c r="BD49" s="4">
        <v>0</v>
      </c>
      <c r="BE49" s="4">
        <v>0</v>
      </c>
      <c r="BF49" s="9">
        <v>4</v>
      </c>
      <c r="BJ49" t="s">
        <v>276</v>
      </c>
      <c r="BK49">
        <v>24</v>
      </c>
      <c r="BL49" t="s">
        <v>209</v>
      </c>
    </row>
    <row r="50" spans="2:65" x14ac:dyDescent="0.35">
      <c r="B50">
        <v>100</v>
      </c>
      <c r="C50">
        <v>75357</v>
      </c>
      <c r="D50">
        <v>1</v>
      </c>
      <c r="F50">
        <v>1</v>
      </c>
      <c r="G50">
        <v>4</v>
      </c>
      <c r="H50">
        <v>2</v>
      </c>
      <c r="K50">
        <v>5</v>
      </c>
      <c r="L50">
        <v>3</v>
      </c>
      <c r="Q50">
        <v>5</v>
      </c>
      <c r="R50">
        <v>6</v>
      </c>
      <c r="U50">
        <v>4</v>
      </c>
      <c r="V50">
        <v>5</v>
      </c>
      <c r="X50">
        <v>1</v>
      </c>
      <c r="Y50">
        <v>1</v>
      </c>
      <c r="Z50">
        <v>1</v>
      </c>
      <c r="AA50">
        <v>1</v>
      </c>
      <c r="AB50">
        <v>4</v>
      </c>
      <c r="AC50">
        <v>1</v>
      </c>
      <c r="AD50">
        <v>3</v>
      </c>
      <c r="AE50">
        <v>3</v>
      </c>
      <c r="AF50">
        <v>2000</v>
      </c>
      <c r="AG50">
        <v>2</v>
      </c>
      <c r="AH50">
        <v>8</v>
      </c>
      <c r="AI50">
        <v>1</v>
      </c>
      <c r="AK50">
        <v>1</v>
      </c>
      <c r="AL50">
        <v>1</v>
      </c>
      <c r="AM50">
        <v>1</v>
      </c>
      <c r="AN50">
        <v>1</v>
      </c>
      <c r="AO50">
        <v>4</v>
      </c>
      <c r="AP50">
        <v>1</v>
      </c>
      <c r="AQ50">
        <v>6</v>
      </c>
      <c r="AR50">
        <v>5</v>
      </c>
      <c r="AS50">
        <v>2</v>
      </c>
      <c r="AT50">
        <v>1</v>
      </c>
      <c r="AU50">
        <v>10</v>
      </c>
      <c r="AV50">
        <v>1</v>
      </c>
      <c r="AX50" s="5">
        <v>0</v>
      </c>
      <c r="AY50" s="5">
        <v>0</v>
      </c>
      <c r="AZ50" s="5"/>
      <c r="BA50" s="5"/>
      <c r="BB50" s="4"/>
      <c r="BC50" s="4"/>
      <c r="BD50" s="4">
        <v>0</v>
      </c>
      <c r="BE50" s="4">
        <v>0</v>
      </c>
      <c r="BF50" s="9">
        <v>4</v>
      </c>
      <c r="BJ50" t="s">
        <v>277</v>
      </c>
      <c r="BK50">
        <v>21</v>
      </c>
      <c r="BL50" t="s">
        <v>210</v>
      </c>
    </row>
    <row r="51" spans="2:65" x14ac:dyDescent="0.35">
      <c r="B51">
        <v>100</v>
      </c>
      <c r="C51">
        <v>281</v>
      </c>
      <c r="D51">
        <v>1</v>
      </c>
      <c r="F51">
        <v>1</v>
      </c>
      <c r="I51">
        <v>6</v>
      </c>
      <c r="J51">
        <v>5</v>
      </c>
      <c r="K51">
        <v>1</v>
      </c>
      <c r="L51">
        <v>1</v>
      </c>
      <c r="O51">
        <v>4</v>
      </c>
      <c r="P51">
        <v>3</v>
      </c>
      <c r="S51">
        <v>5</v>
      </c>
      <c r="T51">
        <v>4</v>
      </c>
      <c r="X51">
        <v>2</v>
      </c>
      <c r="Y51">
        <v>1</v>
      </c>
      <c r="Z51">
        <v>2</v>
      </c>
      <c r="AA51">
        <v>3</v>
      </c>
      <c r="AB51">
        <v>8</v>
      </c>
      <c r="AC51">
        <v>1</v>
      </c>
      <c r="AD51">
        <v>5</v>
      </c>
      <c r="AE51">
        <v>2</v>
      </c>
      <c r="AF51" t="s">
        <v>71</v>
      </c>
      <c r="AG51" s="9">
        <v>2</v>
      </c>
      <c r="AH51">
        <v>9</v>
      </c>
      <c r="AI51">
        <v>1</v>
      </c>
      <c r="AK51">
        <v>3</v>
      </c>
      <c r="AL51">
        <v>6</v>
      </c>
      <c r="AM51">
        <v>5</v>
      </c>
      <c r="AN51">
        <v>4</v>
      </c>
      <c r="AO51">
        <v>18</v>
      </c>
      <c r="AP51">
        <v>0</v>
      </c>
      <c r="AQ51">
        <v>6</v>
      </c>
      <c r="AR51">
        <v>5</v>
      </c>
      <c r="AS51">
        <v>2</v>
      </c>
      <c r="AT51">
        <v>2</v>
      </c>
      <c r="AU51">
        <v>11</v>
      </c>
      <c r="AV51">
        <v>1</v>
      </c>
      <c r="AW51" t="s">
        <v>144</v>
      </c>
      <c r="AX51" s="5"/>
      <c r="AY51" s="5">
        <v>0</v>
      </c>
      <c r="AZ51" s="5">
        <v>0</v>
      </c>
      <c r="BA51" s="5">
        <v>0</v>
      </c>
      <c r="BB51" s="4">
        <v>0</v>
      </c>
      <c r="BC51" s="4"/>
      <c r="BD51" s="4"/>
      <c r="BE51" s="4"/>
      <c r="BF51" s="9">
        <v>4</v>
      </c>
      <c r="BJ51" t="s">
        <v>276</v>
      </c>
      <c r="BK51">
        <v>21</v>
      </c>
      <c r="BL51" t="s">
        <v>209</v>
      </c>
      <c r="BM51" t="s">
        <v>253</v>
      </c>
    </row>
    <row r="52" spans="2:65" x14ac:dyDescent="0.35">
      <c r="B52">
        <v>100</v>
      </c>
      <c r="C52">
        <v>3515</v>
      </c>
      <c r="D52">
        <v>1</v>
      </c>
      <c r="F52">
        <v>1</v>
      </c>
      <c r="I52">
        <v>6</v>
      </c>
      <c r="J52">
        <v>6</v>
      </c>
      <c r="K52">
        <v>1</v>
      </c>
      <c r="L52">
        <v>1</v>
      </c>
      <c r="Q52">
        <v>3</v>
      </c>
      <c r="R52">
        <v>2</v>
      </c>
      <c r="S52">
        <v>5</v>
      </c>
      <c r="T52">
        <v>6</v>
      </c>
      <c r="X52">
        <v>3</v>
      </c>
      <c r="Y52">
        <v>3</v>
      </c>
      <c r="Z52">
        <v>5</v>
      </c>
      <c r="AA52">
        <v>3</v>
      </c>
      <c r="AB52">
        <v>14</v>
      </c>
      <c r="AC52">
        <v>1</v>
      </c>
      <c r="AD52">
        <v>2</v>
      </c>
      <c r="AE52">
        <v>3</v>
      </c>
      <c r="AF52">
        <v>3000</v>
      </c>
      <c r="AG52" s="8">
        <v>6</v>
      </c>
      <c r="AH52">
        <v>11</v>
      </c>
      <c r="AI52">
        <v>1</v>
      </c>
      <c r="AK52">
        <v>2</v>
      </c>
      <c r="AL52">
        <v>2</v>
      </c>
      <c r="AM52">
        <v>3</v>
      </c>
      <c r="AN52">
        <v>2</v>
      </c>
      <c r="AO52">
        <v>9</v>
      </c>
      <c r="AP52">
        <v>1</v>
      </c>
      <c r="AQ52">
        <v>7</v>
      </c>
      <c r="AR52">
        <v>5</v>
      </c>
      <c r="AS52">
        <v>5</v>
      </c>
      <c r="AT52">
        <v>4</v>
      </c>
      <c r="AU52">
        <v>15</v>
      </c>
      <c r="AV52">
        <v>1</v>
      </c>
      <c r="AX52" s="5"/>
      <c r="AY52" s="5">
        <v>0</v>
      </c>
      <c r="AZ52" s="5"/>
      <c r="BA52" s="5">
        <v>0</v>
      </c>
      <c r="BB52" s="4">
        <v>0</v>
      </c>
      <c r="BC52" s="4"/>
      <c r="BD52" s="4">
        <v>0</v>
      </c>
      <c r="BE52" s="4"/>
      <c r="BF52" s="9">
        <v>4</v>
      </c>
      <c r="BJ52" t="s">
        <v>276</v>
      </c>
      <c r="BK52">
        <v>25</v>
      </c>
      <c r="BL52" t="s">
        <v>223</v>
      </c>
    </row>
    <row r="53" spans="2:65" x14ac:dyDescent="0.35">
      <c r="B53">
        <v>100</v>
      </c>
      <c r="C53">
        <v>1885</v>
      </c>
      <c r="D53">
        <v>1</v>
      </c>
      <c r="F53">
        <v>1</v>
      </c>
      <c r="I53">
        <v>5</v>
      </c>
      <c r="J53">
        <v>6</v>
      </c>
      <c r="K53">
        <v>2</v>
      </c>
      <c r="L53">
        <v>5</v>
      </c>
      <c r="Q53">
        <v>5</v>
      </c>
      <c r="R53">
        <v>6</v>
      </c>
      <c r="S53">
        <v>4</v>
      </c>
      <c r="T53">
        <v>4</v>
      </c>
      <c r="X53">
        <v>3</v>
      </c>
      <c r="Y53">
        <v>2</v>
      </c>
      <c r="Z53">
        <v>1</v>
      </c>
      <c r="AA53">
        <v>2</v>
      </c>
      <c r="AB53">
        <v>8</v>
      </c>
      <c r="AC53">
        <v>1</v>
      </c>
      <c r="AD53">
        <v>2</v>
      </c>
      <c r="AE53">
        <v>2</v>
      </c>
      <c r="AF53" t="s">
        <v>72</v>
      </c>
      <c r="AG53" s="8">
        <v>6</v>
      </c>
      <c r="AH53">
        <v>10</v>
      </c>
      <c r="AI53">
        <v>1</v>
      </c>
      <c r="AK53">
        <v>2</v>
      </c>
      <c r="AL53">
        <v>2</v>
      </c>
      <c r="AM53">
        <v>2</v>
      </c>
      <c r="AN53">
        <v>1</v>
      </c>
      <c r="AO53">
        <v>7</v>
      </c>
      <c r="AP53">
        <v>1</v>
      </c>
      <c r="AQ53">
        <v>6</v>
      </c>
      <c r="AR53">
        <v>5</v>
      </c>
      <c r="AS53">
        <v>2</v>
      </c>
      <c r="AT53">
        <v>2</v>
      </c>
      <c r="AU53">
        <v>11</v>
      </c>
      <c r="AV53">
        <v>1</v>
      </c>
      <c r="AW53" t="s">
        <v>145</v>
      </c>
      <c r="AX53" s="5"/>
      <c r="AY53" s="5">
        <v>0</v>
      </c>
      <c r="AZ53" s="5"/>
      <c r="BA53" s="5">
        <v>0</v>
      </c>
      <c r="BB53" s="4">
        <v>0</v>
      </c>
      <c r="BC53" s="4"/>
      <c r="BD53" s="4">
        <v>0</v>
      </c>
      <c r="BE53" s="4"/>
      <c r="BF53" s="9">
        <v>4</v>
      </c>
      <c r="BJ53" t="s">
        <v>277</v>
      </c>
      <c r="BK53">
        <v>23</v>
      </c>
      <c r="BL53" t="s">
        <v>226</v>
      </c>
    </row>
    <row r="54" spans="2:65" x14ac:dyDescent="0.35">
      <c r="B54">
        <v>100</v>
      </c>
      <c r="C54">
        <v>339</v>
      </c>
      <c r="D54">
        <v>1</v>
      </c>
      <c r="F54">
        <v>1</v>
      </c>
      <c r="I54">
        <v>5</v>
      </c>
      <c r="J54">
        <v>3</v>
      </c>
      <c r="K54">
        <v>2</v>
      </c>
      <c r="L54">
        <v>1</v>
      </c>
      <c r="Q54">
        <v>5</v>
      </c>
      <c r="R54">
        <v>3</v>
      </c>
      <c r="U54">
        <v>5</v>
      </c>
      <c r="V54">
        <v>3</v>
      </c>
      <c r="X54">
        <v>3</v>
      </c>
      <c r="Y54">
        <v>5</v>
      </c>
      <c r="Z54">
        <v>3</v>
      </c>
      <c r="AA54">
        <v>4</v>
      </c>
      <c r="AB54">
        <v>15</v>
      </c>
      <c r="AC54">
        <v>1</v>
      </c>
      <c r="AD54">
        <v>6</v>
      </c>
      <c r="AE54">
        <v>6</v>
      </c>
      <c r="AF54" t="s">
        <v>73</v>
      </c>
      <c r="AG54" s="8">
        <v>6</v>
      </c>
      <c r="AH54">
        <v>18</v>
      </c>
      <c r="AI54">
        <v>0</v>
      </c>
      <c r="AK54">
        <v>3</v>
      </c>
      <c r="AL54">
        <v>5</v>
      </c>
      <c r="AM54">
        <v>2</v>
      </c>
      <c r="AN54">
        <v>5</v>
      </c>
      <c r="AO54">
        <v>15</v>
      </c>
      <c r="AP54">
        <v>1</v>
      </c>
      <c r="AQ54">
        <v>7</v>
      </c>
      <c r="AR54">
        <v>7</v>
      </c>
      <c r="AS54">
        <v>6</v>
      </c>
      <c r="AT54">
        <v>6</v>
      </c>
      <c r="AU54">
        <v>20</v>
      </c>
      <c r="AV54">
        <v>0</v>
      </c>
      <c r="AW54" t="s">
        <v>73</v>
      </c>
      <c r="AX54" s="5"/>
      <c r="AY54" s="5">
        <v>0</v>
      </c>
      <c r="AZ54" s="5"/>
      <c r="BA54" s="5"/>
      <c r="BB54" s="4">
        <v>0</v>
      </c>
      <c r="BC54" s="4"/>
      <c r="BD54" s="4">
        <v>0</v>
      </c>
      <c r="BE54" s="4">
        <v>0</v>
      </c>
      <c r="BF54" s="9">
        <v>4</v>
      </c>
      <c r="BJ54" t="s">
        <v>277</v>
      </c>
      <c r="BK54">
        <v>23</v>
      </c>
      <c r="BL54" t="s">
        <v>209</v>
      </c>
      <c r="BM54" t="s">
        <v>252</v>
      </c>
    </row>
    <row r="55" spans="2:65" x14ac:dyDescent="0.35">
      <c r="B55">
        <v>100</v>
      </c>
      <c r="C55">
        <v>418</v>
      </c>
      <c r="D55">
        <v>1</v>
      </c>
      <c r="F55">
        <v>1</v>
      </c>
      <c r="I55">
        <v>6</v>
      </c>
      <c r="J55">
        <v>3</v>
      </c>
      <c r="M55">
        <v>5</v>
      </c>
      <c r="N55">
        <v>2</v>
      </c>
      <c r="Q55">
        <v>2</v>
      </c>
      <c r="R55">
        <v>1</v>
      </c>
      <c r="U55">
        <v>5</v>
      </c>
      <c r="V55">
        <v>6</v>
      </c>
      <c r="X55">
        <v>1</v>
      </c>
      <c r="Y55">
        <v>2</v>
      </c>
      <c r="Z55">
        <v>2</v>
      </c>
      <c r="AA55">
        <v>2</v>
      </c>
      <c r="AB55">
        <v>7</v>
      </c>
      <c r="AC55">
        <v>1</v>
      </c>
      <c r="AD55">
        <v>3</v>
      </c>
      <c r="AE55">
        <v>2</v>
      </c>
      <c r="AF55">
        <v>2600</v>
      </c>
      <c r="AG55" s="9">
        <v>2</v>
      </c>
      <c r="AH55">
        <v>7</v>
      </c>
      <c r="AI55">
        <v>1</v>
      </c>
      <c r="AK55">
        <v>2</v>
      </c>
      <c r="AL55">
        <v>3</v>
      </c>
      <c r="AM55">
        <v>3</v>
      </c>
      <c r="AN55">
        <v>3</v>
      </c>
      <c r="AO55">
        <v>11</v>
      </c>
      <c r="AP55">
        <v>1</v>
      </c>
      <c r="AQ55">
        <v>6</v>
      </c>
      <c r="AR55">
        <v>5</v>
      </c>
      <c r="AS55">
        <v>7</v>
      </c>
      <c r="AT55">
        <v>3</v>
      </c>
      <c r="AU55">
        <v>17</v>
      </c>
      <c r="AV55">
        <v>0</v>
      </c>
      <c r="AW55" t="s">
        <v>147</v>
      </c>
      <c r="AX55" s="5"/>
      <c r="AY55" s="5"/>
      <c r="AZ55" s="5"/>
      <c r="BA55" s="5"/>
      <c r="BB55" s="4">
        <v>0</v>
      </c>
      <c r="BC55" s="4">
        <v>0</v>
      </c>
      <c r="BD55" s="4">
        <v>1</v>
      </c>
      <c r="BE55" s="4">
        <v>1</v>
      </c>
      <c r="BF55" s="9">
        <v>4</v>
      </c>
      <c r="BJ55" t="s">
        <v>276</v>
      </c>
      <c r="BK55">
        <v>25</v>
      </c>
      <c r="BL55" t="s">
        <v>209</v>
      </c>
      <c r="BM55" t="s">
        <v>252</v>
      </c>
    </row>
    <row r="56" spans="2:65" x14ac:dyDescent="0.35">
      <c r="B56">
        <v>100</v>
      </c>
      <c r="C56">
        <v>504</v>
      </c>
      <c r="D56">
        <v>1</v>
      </c>
      <c r="F56">
        <v>1</v>
      </c>
      <c r="G56">
        <v>5</v>
      </c>
      <c r="H56">
        <v>3</v>
      </c>
      <c r="M56">
        <v>7</v>
      </c>
      <c r="N56">
        <v>6</v>
      </c>
      <c r="O56">
        <v>6</v>
      </c>
      <c r="P56">
        <v>7</v>
      </c>
      <c r="S56">
        <v>7</v>
      </c>
      <c r="T56">
        <v>7</v>
      </c>
      <c r="X56">
        <v>2</v>
      </c>
      <c r="Y56">
        <v>2</v>
      </c>
      <c r="Z56">
        <v>2</v>
      </c>
      <c r="AA56">
        <v>3</v>
      </c>
      <c r="AB56">
        <v>9</v>
      </c>
      <c r="AC56">
        <v>1</v>
      </c>
      <c r="AD56">
        <v>5</v>
      </c>
      <c r="AE56">
        <v>5</v>
      </c>
      <c r="AF56" t="s">
        <v>74</v>
      </c>
      <c r="AG56" s="8">
        <v>6</v>
      </c>
      <c r="AH56">
        <v>16</v>
      </c>
      <c r="AI56">
        <v>0</v>
      </c>
      <c r="AK56">
        <v>2</v>
      </c>
      <c r="AL56">
        <v>2</v>
      </c>
      <c r="AM56">
        <v>2</v>
      </c>
      <c r="AN56">
        <v>2</v>
      </c>
      <c r="AO56">
        <v>8</v>
      </c>
      <c r="AP56">
        <v>1</v>
      </c>
      <c r="AQ56">
        <v>6</v>
      </c>
      <c r="AR56">
        <v>5</v>
      </c>
      <c r="AS56">
        <v>5</v>
      </c>
      <c r="AT56">
        <v>1</v>
      </c>
      <c r="AU56">
        <v>13</v>
      </c>
      <c r="AV56">
        <v>1</v>
      </c>
      <c r="AW56" t="s">
        <v>148</v>
      </c>
      <c r="AX56" s="5">
        <v>0</v>
      </c>
      <c r="AY56" s="5"/>
      <c r="AZ56" s="5">
        <v>0</v>
      </c>
      <c r="BA56" s="5">
        <v>0</v>
      </c>
      <c r="BB56" s="4"/>
      <c r="BC56" s="4">
        <v>0</v>
      </c>
      <c r="BD56" s="4"/>
      <c r="BE56" s="4"/>
      <c r="BF56" s="9">
        <v>4</v>
      </c>
      <c r="BJ56" t="s">
        <v>277</v>
      </c>
      <c r="BK56">
        <v>27</v>
      </c>
      <c r="BL56" t="s">
        <v>209</v>
      </c>
    </row>
    <row r="57" spans="2:65" x14ac:dyDescent="0.35">
      <c r="B57">
        <v>97</v>
      </c>
      <c r="C57">
        <v>213</v>
      </c>
      <c r="D57">
        <v>0</v>
      </c>
      <c r="F57">
        <v>1</v>
      </c>
      <c r="I57">
        <v>5</v>
      </c>
      <c r="J57">
        <v>6</v>
      </c>
      <c r="M57">
        <v>5</v>
      </c>
      <c r="N57">
        <v>6</v>
      </c>
      <c r="Q57">
        <v>7</v>
      </c>
      <c r="R57">
        <v>7</v>
      </c>
      <c r="S57">
        <v>7</v>
      </c>
      <c r="T57">
        <v>7</v>
      </c>
      <c r="X57">
        <v>1</v>
      </c>
      <c r="Y57">
        <v>2</v>
      </c>
      <c r="Z57">
        <v>6</v>
      </c>
      <c r="AA57">
        <v>3</v>
      </c>
      <c r="AB57">
        <v>12</v>
      </c>
      <c r="AC57">
        <v>1</v>
      </c>
      <c r="AD57">
        <v>2</v>
      </c>
      <c r="AE57">
        <v>2</v>
      </c>
      <c r="AF57" t="s">
        <v>75</v>
      </c>
      <c r="AG57" s="8">
        <v>6</v>
      </c>
      <c r="AH57">
        <v>10</v>
      </c>
      <c r="AI57">
        <v>1</v>
      </c>
      <c r="AK57">
        <v>2</v>
      </c>
      <c r="AL57">
        <v>3</v>
      </c>
      <c r="AM57">
        <v>3</v>
      </c>
      <c r="AN57">
        <v>3</v>
      </c>
      <c r="AO57">
        <v>11</v>
      </c>
      <c r="AP57">
        <v>1</v>
      </c>
      <c r="AQ57">
        <v>7</v>
      </c>
      <c r="AR57">
        <v>4</v>
      </c>
      <c r="AS57">
        <v>3</v>
      </c>
      <c r="AT57">
        <v>2</v>
      </c>
      <c r="AU57">
        <v>10</v>
      </c>
      <c r="AV57">
        <v>1</v>
      </c>
      <c r="AW57" t="s">
        <v>149</v>
      </c>
      <c r="AX57" s="5"/>
      <c r="AY57" s="5"/>
      <c r="AZ57" s="5"/>
      <c r="BA57" s="5">
        <v>0</v>
      </c>
      <c r="BB57" s="4">
        <v>0</v>
      </c>
      <c r="BC57" s="4">
        <v>0</v>
      </c>
      <c r="BD57" s="4">
        <v>0</v>
      </c>
      <c r="BE57" s="4"/>
      <c r="BF57" s="9">
        <v>4</v>
      </c>
      <c r="BJ57" t="s">
        <v>276</v>
      </c>
      <c r="BK57">
        <v>23</v>
      </c>
      <c r="BL57" t="s">
        <v>209</v>
      </c>
      <c r="BM57" t="s">
        <v>143</v>
      </c>
    </row>
    <row r="58" spans="2:65" x14ac:dyDescent="0.35">
      <c r="B58">
        <v>97</v>
      </c>
      <c r="C58">
        <v>448</v>
      </c>
      <c r="D58">
        <v>0</v>
      </c>
      <c r="F58">
        <v>1</v>
      </c>
      <c r="G58">
        <v>3</v>
      </c>
      <c r="H58">
        <v>3</v>
      </c>
      <c r="M58">
        <v>5</v>
      </c>
      <c r="N58">
        <v>6</v>
      </c>
      <c r="O58">
        <v>5</v>
      </c>
      <c r="P58">
        <v>6</v>
      </c>
      <c r="U58">
        <v>7</v>
      </c>
      <c r="V58">
        <v>7</v>
      </c>
      <c r="X58">
        <v>3</v>
      </c>
      <c r="Y58">
        <v>4</v>
      </c>
      <c r="Z58">
        <v>2</v>
      </c>
      <c r="AA58">
        <v>3</v>
      </c>
      <c r="AB58">
        <v>12</v>
      </c>
      <c r="AC58">
        <v>1</v>
      </c>
      <c r="AD58">
        <v>3</v>
      </c>
      <c r="AE58">
        <v>5</v>
      </c>
      <c r="AF58" t="s">
        <v>62</v>
      </c>
      <c r="AG58">
        <v>2</v>
      </c>
      <c r="AH58">
        <v>10</v>
      </c>
      <c r="AI58">
        <v>1</v>
      </c>
      <c r="AK58">
        <v>3</v>
      </c>
      <c r="AL58">
        <v>3</v>
      </c>
      <c r="AM58">
        <v>2</v>
      </c>
      <c r="AN58">
        <v>3</v>
      </c>
      <c r="AO58">
        <v>11</v>
      </c>
      <c r="AP58">
        <v>1</v>
      </c>
      <c r="AQ58">
        <v>7</v>
      </c>
      <c r="AR58">
        <v>3</v>
      </c>
      <c r="AS58">
        <v>6</v>
      </c>
      <c r="AT58">
        <v>3</v>
      </c>
      <c r="AU58">
        <v>13</v>
      </c>
      <c r="AV58">
        <v>1</v>
      </c>
      <c r="AW58" t="s">
        <v>112</v>
      </c>
      <c r="AX58" s="5">
        <v>0</v>
      </c>
      <c r="AY58" s="5"/>
      <c r="AZ58" s="5">
        <v>0</v>
      </c>
      <c r="BA58" s="5"/>
      <c r="BB58" s="4"/>
      <c r="BC58" s="4">
        <v>0</v>
      </c>
      <c r="BD58" s="4"/>
      <c r="BE58" s="4">
        <v>0</v>
      </c>
      <c r="BF58" s="9">
        <v>4</v>
      </c>
      <c r="BJ58" t="s">
        <v>277</v>
      </c>
      <c r="BK58">
        <v>22</v>
      </c>
      <c r="BL58" t="s">
        <v>209</v>
      </c>
    </row>
    <row r="59" spans="2:65" x14ac:dyDescent="0.35">
      <c r="B59">
        <v>97</v>
      </c>
      <c r="C59">
        <v>524</v>
      </c>
      <c r="D59">
        <v>0</v>
      </c>
      <c r="F59">
        <v>1</v>
      </c>
      <c r="G59">
        <v>1</v>
      </c>
      <c r="H59">
        <v>1</v>
      </c>
      <c r="K59">
        <v>2</v>
      </c>
      <c r="L59">
        <v>1</v>
      </c>
      <c r="O59">
        <v>2</v>
      </c>
      <c r="P59">
        <v>1</v>
      </c>
      <c r="U59">
        <v>2</v>
      </c>
      <c r="V59">
        <v>1</v>
      </c>
      <c r="X59">
        <v>3</v>
      </c>
      <c r="Y59">
        <v>3</v>
      </c>
      <c r="Z59">
        <v>4</v>
      </c>
      <c r="AA59">
        <v>2</v>
      </c>
      <c r="AB59">
        <v>12</v>
      </c>
      <c r="AC59">
        <v>1</v>
      </c>
      <c r="AD59">
        <v>1</v>
      </c>
      <c r="AE59">
        <v>2</v>
      </c>
      <c r="AF59" t="s">
        <v>77</v>
      </c>
      <c r="AG59">
        <v>2</v>
      </c>
      <c r="AH59">
        <v>5</v>
      </c>
      <c r="AI59">
        <v>1</v>
      </c>
      <c r="AK59">
        <v>2</v>
      </c>
      <c r="AL59">
        <v>2</v>
      </c>
      <c r="AM59">
        <v>1</v>
      </c>
      <c r="AN59">
        <v>1</v>
      </c>
      <c r="AO59">
        <v>6</v>
      </c>
      <c r="AP59">
        <v>1</v>
      </c>
      <c r="AQ59">
        <v>6</v>
      </c>
      <c r="AR59">
        <v>3</v>
      </c>
      <c r="AS59">
        <v>2</v>
      </c>
      <c r="AT59">
        <v>2</v>
      </c>
      <c r="AU59">
        <v>9</v>
      </c>
      <c r="AV59">
        <v>1</v>
      </c>
      <c r="AW59" t="s">
        <v>151</v>
      </c>
      <c r="AX59" s="5">
        <v>0</v>
      </c>
      <c r="AY59" s="5">
        <v>1</v>
      </c>
      <c r="AZ59" s="5">
        <v>0</v>
      </c>
      <c r="BA59" s="5"/>
      <c r="BB59" s="4"/>
      <c r="BC59" s="4"/>
      <c r="BD59" s="4"/>
      <c r="BE59" s="4">
        <v>1</v>
      </c>
      <c r="BF59" s="9">
        <v>4</v>
      </c>
      <c r="BJ59" t="s">
        <v>277</v>
      </c>
      <c r="BK59">
        <v>29</v>
      </c>
      <c r="BL59" t="s">
        <v>227</v>
      </c>
      <c r="BM59" t="s">
        <v>255</v>
      </c>
    </row>
    <row r="60" spans="2:65" x14ac:dyDescent="0.35">
      <c r="B60">
        <v>97</v>
      </c>
      <c r="C60">
        <v>1235</v>
      </c>
      <c r="D60">
        <v>0</v>
      </c>
      <c r="F60">
        <v>1</v>
      </c>
      <c r="I60">
        <v>4</v>
      </c>
      <c r="J60">
        <v>3</v>
      </c>
      <c r="K60">
        <v>2</v>
      </c>
      <c r="L60">
        <v>1</v>
      </c>
      <c r="Q60">
        <v>4</v>
      </c>
      <c r="R60">
        <v>3</v>
      </c>
      <c r="S60">
        <v>4</v>
      </c>
      <c r="T60">
        <v>3</v>
      </c>
      <c r="X60">
        <v>3</v>
      </c>
      <c r="Y60">
        <v>3</v>
      </c>
      <c r="Z60">
        <v>4</v>
      </c>
      <c r="AA60">
        <v>3</v>
      </c>
      <c r="AB60">
        <v>13</v>
      </c>
      <c r="AC60">
        <v>1</v>
      </c>
      <c r="AD60">
        <v>4</v>
      </c>
      <c r="AE60">
        <v>2</v>
      </c>
      <c r="AF60" t="s">
        <v>78</v>
      </c>
      <c r="AG60" s="8">
        <v>6</v>
      </c>
      <c r="AH60">
        <v>12</v>
      </c>
      <c r="AI60">
        <v>0</v>
      </c>
      <c r="AK60">
        <v>3</v>
      </c>
      <c r="AL60">
        <v>2</v>
      </c>
      <c r="AM60">
        <v>2</v>
      </c>
      <c r="AN60">
        <v>2</v>
      </c>
      <c r="AO60">
        <v>9</v>
      </c>
      <c r="AP60">
        <v>1</v>
      </c>
      <c r="AQ60">
        <v>1</v>
      </c>
      <c r="AR60">
        <v>3</v>
      </c>
      <c r="AS60">
        <v>4</v>
      </c>
      <c r="AT60">
        <v>4</v>
      </c>
      <c r="AU60">
        <v>18</v>
      </c>
      <c r="AV60">
        <v>0</v>
      </c>
      <c r="AW60" t="s">
        <v>152</v>
      </c>
      <c r="AX60" s="5"/>
      <c r="AY60" s="5">
        <v>0</v>
      </c>
      <c r="AZ60" s="5"/>
      <c r="BA60" s="5">
        <v>1</v>
      </c>
      <c r="BB60" s="4">
        <v>0</v>
      </c>
      <c r="BC60" s="4"/>
      <c r="BD60" s="4">
        <v>0</v>
      </c>
      <c r="BE60" s="4"/>
      <c r="BF60" s="9">
        <v>4</v>
      </c>
      <c r="BJ60" t="s">
        <v>277</v>
      </c>
      <c r="BK60">
        <v>28</v>
      </c>
      <c r="BL60" t="s">
        <v>214</v>
      </c>
    </row>
    <row r="61" spans="2:65" x14ac:dyDescent="0.35">
      <c r="B61">
        <v>97</v>
      </c>
      <c r="C61">
        <v>2258</v>
      </c>
      <c r="D61">
        <v>0</v>
      </c>
      <c r="F61">
        <v>1</v>
      </c>
      <c r="G61">
        <v>1</v>
      </c>
      <c r="H61">
        <v>2</v>
      </c>
      <c r="K61">
        <v>1</v>
      </c>
      <c r="L61">
        <v>2</v>
      </c>
      <c r="O61">
        <v>3</v>
      </c>
      <c r="P61">
        <v>5</v>
      </c>
      <c r="S61">
        <v>3</v>
      </c>
      <c r="T61">
        <v>5</v>
      </c>
      <c r="X61">
        <v>2</v>
      </c>
      <c r="Y61">
        <v>2</v>
      </c>
      <c r="Z61">
        <v>5</v>
      </c>
      <c r="AA61">
        <v>1</v>
      </c>
      <c r="AB61">
        <v>10</v>
      </c>
      <c r="AC61">
        <v>1</v>
      </c>
      <c r="AD61">
        <v>6</v>
      </c>
      <c r="AE61">
        <v>2</v>
      </c>
      <c r="AF61">
        <v>2000</v>
      </c>
      <c r="AG61">
        <v>2</v>
      </c>
      <c r="AH61">
        <v>10</v>
      </c>
      <c r="AI61">
        <v>1</v>
      </c>
      <c r="AK61">
        <v>2</v>
      </c>
      <c r="AL61">
        <v>3</v>
      </c>
      <c r="AM61">
        <v>6</v>
      </c>
      <c r="AN61">
        <v>2</v>
      </c>
      <c r="AO61">
        <v>13</v>
      </c>
      <c r="AP61">
        <v>1</v>
      </c>
      <c r="AQ61">
        <v>3</v>
      </c>
      <c r="AR61">
        <v>7</v>
      </c>
      <c r="AS61">
        <v>7</v>
      </c>
      <c r="AT61">
        <v>4</v>
      </c>
      <c r="AU61">
        <v>23</v>
      </c>
      <c r="AV61">
        <v>0</v>
      </c>
      <c r="AW61" t="s">
        <v>117</v>
      </c>
      <c r="AX61" s="5">
        <v>0</v>
      </c>
      <c r="AY61" s="5">
        <v>0</v>
      </c>
      <c r="AZ61" s="5">
        <v>0</v>
      </c>
      <c r="BA61" s="5">
        <v>1</v>
      </c>
      <c r="BB61" s="4"/>
      <c r="BC61" s="4"/>
      <c r="BD61" s="4"/>
      <c r="BE61" s="4"/>
      <c r="BF61" s="9">
        <v>4</v>
      </c>
      <c r="BJ61" t="s">
        <v>277</v>
      </c>
      <c r="BK61">
        <v>21</v>
      </c>
      <c r="BL61" t="s">
        <v>209</v>
      </c>
    </row>
    <row r="62" spans="2:65" x14ac:dyDescent="0.35">
      <c r="B62">
        <v>97</v>
      </c>
      <c r="C62">
        <v>1010</v>
      </c>
      <c r="D62">
        <v>0</v>
      </c>
      <c r="F62">
        <v>1</v>
      </c>
      <c r="G62">
        <v>2</v>
      </c>
      <c r="H62">
        <v>1</v>
      </c>
      <c r="K62">
        <v>3</v>
      </c>
      <c r="L62">
        <v>3</v>
      </c>
      <c r="O62">
        <v>4</v>
      </c>
      <c r="P62">
        <v>4</v>
      </c>
      <c r="S62">
        <v>2</v>
      </c>
      <c r="T62">
        <v>2</v>
      </c>
      <c r="X62">
        <v>3</v>
      </c>
      <c r="Y62">
        <v>4</v>
      </c>
      <c r="Z62">
        <v>4</v>
      </c>
      <c r="AA62">
        <v>3</v>
      </c>
      <c r="AB62">
        <v>14</v>
      </c>
      <c r="AC62">
        <v>1</v>
      </c>
      <c r="AD62">
        <v>3</v>
      </c>
      <c r="AE62">
        <v>3</v>
      </c>
      <c r="AF62">
        <v>2000</v>
      </c>
      <c r="AG62">
        <v>2</v>
      </c>
      <c r="AH62">
        <v>8</v>
      </c>
      <c r="AI62">
        <v>1</v>
      </c>
      <c r="AK62">
        <v>3</v>
      </c>
      <c r="AL62">
        <v>3</v>
      </c>
      <c r="AM62">
        <v>2</v>
      </c>
      <c r="AN62">
        <v>2</v>
      </c>
      <c r="AO62">
        <v>10</v>
      </c>
      <c r="AP62">
        <v>1</v>
      </c>
      <c r="AQ62">
        <v>4</v>
      </c>
      <c r="AR62">
        <v>5</v>
      </c>
      <c r="AS62">
        <v>4</v>
      </c>
      <c r="AT62">
        <v>3</v>
      </c>
      <c r="AU62">
        <v>16</v>
      </c>
      <c r="AV62">
        <v>0</v>
      </c>
      <c r="AW62" t="s">
        <v>153</v>
      </c>
      <c r="AX62" s="5">
        <v>1</v>
      </c>
      <c r="AY62" s="5">
        <v>0</v>
      </c>
      <c r="AZ62" s="5">
        <v>0</v>
      </c>
      <c r="BA62" s="5">
        <v>1</v>
      </c>
      <c r="BB62" s="4"/>
      <c r="BC62" s="4"/>
      <c r="BD62" s="4"/>
      <c r="BE62" s="4"/>
      <c r="BF62" s="9">
        <v>4</v>
      </c>
      <c r="BJ62" t="s">
        <v>277</v>
      </c>
      <c r="BK62">
        <v>22</v>
      </c>
      <c r="BL62" t="s">
        <v>210</v>
      </c>
    </row>
    <row r="63" spans="2:65" x14ac:dyDescent="0.35">
      <c r="B63">
        <v>100</v>
      </c>
      <c r="C63">
        <v>255</v>
      </c>
      <c r="D63">
        <v>1</v>
      </c>
      <c r="F63">
        <v>1</v>
      </c>
      <c r="I63">
        <v>6</v>
      </c>
      <c r="J63">
        <v>6</v>
      </c>
      <c r="M63">
        <v>6</v>
      </c>
      <c r="N63">
        <v>6</v>
      </c>
      <c r="Q63">
        <v>5</v>
      </c>
      <c r="R63">
        <v>5</v>
      </c>
      <c r="S63">
        <v>5</v>
      </c>
      <c r="T63">
        <v>5</v>
      </c>
      <c r="X63">
        <v>2</v>
      </c>
      <c r="Y63">
        <v>3</v>
      </c>
      <c r="Z63">
        <v>3</v>
      </c>
      <c r="AA63">
        <v>3</v>
      </c>
      <c r="AB63">
        <v>11</v>
      </c>
      <c r="AC63">
        <v>1</v>
      </c>
      <c r="AD63">
        <v>3</v>
      </c>
      <c r="AE63">
        <v>3</v>
      </c>
      <c r="AF63">
        <v>2000</v>
      </c>
      <c r="AG63">
        <v>2</v>
      </c>
      <c r="AH63">
        <v>8</v>
      </c>
      <c r="AI63">
        <v>1</v>
      </c>
      <c r="AK63">
        <v>1</v>
      </c>
      <c r="AL63">
        <v>2</v>
      </c>
      <c r="AM63">
        <v>3</v>
      </c>
      <c r="AN63">
        <v>2</v>
      </c>
      <c r="AO63">
        <v>8</v>
      </c>
      <c r="AP63">
        <v>1</v>
      </c>
      <c r="AQ63">
        <v>6</v>
      </c>
      <c r="AR63">
        <v>4</v>
      </c>
      <c r="AS63">
        <v>4</v>
      </c>
      <c r="AT63">
        <v>3</v>
      </c>
      <c r="AU63">
        <v>13</v>
      </c>
      <c r="AV63">
        <v>1</v>
      </c>
      <c r="AW63" t="s">
        <v>154</v>
      </c>
      <c r="AX63" s="5"/>
      <c r="AY63" s="5"/>
      <c r="AZ63" s="5"/>
      <c r="BA63" s="5">
        <v>0</v>
      </c>
      <c r="BB63" s="4">
        <v>1</v>
      </c>
      <c r="BC63" s="4">
        <v>0</v>
      </c>
      <c r="BD63" s="4">
        <v>0</v>
      </c>
      <c r="BE63" s="4"/>
      <c r="BF63" s="9">
        <v>4</v>
      </c>
      <c r="BJ63" t="s">
        <v>276</v>
      </c>
      <c r="BK63">
        <v>23</v>
      </c>
      <c r="BL63" t="s">
        <v>209</v>
      </c>
    </row>
    <row r="64" spans="2:65" x14ac:dyDescent="0.35">
      <c r="B64">
        <v>100</v>
      </c>
      <c r="C64">
        <v>500</v>
      </c>
      <c r="D64">
        <v>1</v>
      </c>
      <c r="F64">
        <v>1</v>
      </c>
      <c r="I64">
        <v>5</v>
      </c>
      <c r="J64">
        <v>5</v>
      </c>
      <c r="K64">
        <v>3</v>
      </c>
      <c r="L64">
        <v>2</v>
      </c>
      <c r="O64">
        <v>5</v>
      </c>
      <c r="P64">
        <v>5</v>
      </c>
      <c r="S64">
        <v>2</v>
      </c>
      <c r="T64">
        <v>2</v>
      </c>
      <c r="X64">
        <v>2</v>
      </c>
      <c r="Y64">
        <v>2</v>
      </c>
      <c r="Z64">
        <v>2</v>
      </c>
      <c r="AA64">
        <v>3</v>
      </c>
      <c r="AB64">
        <v>9</v>
      </c>
      <c r="AC64">
        <v>1</v>
      </c>
      <c r="AD64">
        <v>1</v>
      </c>
      <c r="AE64">
        <v>1</v>
      </c>
      <c r="AF64">
        <v>2100</v>
      </c>
      <c r="AG64">
        <v>2</v>
      </c>
      <c r="AH64">
        <v>4</v>
      </c>
      <c r="AI64">
        <v>1</v>
      </c>
      <c r="AK64">
        <v>2</v>
      </c>
      <c r="AL64">
        <v>2</v>
      </c>
      <c r="AM64">
        <v>2</v>
      </c>
      <c r="AN64">
        <v>3</v>
      </c>
      <c r="AO64">
        <v>9</v>
      </c>
      <c r="AP64">
        <v>1</v>
      </c>
      <c r="AQ64">
        <v>4</v>
      </c>
      <c r="AR64">
        <v>2</v>
      </c>
      <c r="AS64">
        <v>3</v>
      </c>
      <c r="AT64">
        <v>1</v>
      </c>
      <c r="AU64">
        <v>10</v>
      </c>
      <c r="AV64">
        <v>1</v>
      </c>
      <c r="AW64" t="s">
        <v>155</v>
      </c>
      <c r="AX64" s="5"/>
      <c r="AY64" s="5">
        <v>0</v>
      </c>
      <c r="AZ64" s="5">
        <v>0</v>
      </c>
      <c r="BA64" s="5">
        <v>1</v>
      </c>
      <c r="BB64" s="4">
        <v>1</v>
      </c>
      <c r="BC64" s="4"/>
      <c r="BD64" s="4"/>
      <c r="BE64" s="4"/>
      <c r="BF64" s="9">
        <v>4</v>
      </c>
      <c r="BJ64" t="s">
        <v>276</v>
      </c>
      <c r="BK64">
        <v>24</v>
      </c>
      <c r="BL64" t="s">
        <v>209</v>
      </c>
      <c r="BM64" t="s">
        <v>256</v>
      </c>
    </row>
    <row r="65" spans="2:65" x14ac:dyDescent="0.35">
      <c r="B65">
        <v>100</v>
      </c>
      <c r="C65">
        <v>576</v>
      </c>
      <c r="D65">
        <v>1</v>
      </c>
      <c r="F65">
        <v>1</v>
      </c>
      <c r="I65">
        <v>4</v>
      </c>
      <c r="J65">
        <v>5</v>
      </c>
      <c r="M65">
        <v>4</v>
      </c>
      <c r="N65">
        <v>5</v>
      </c>
      <c r="Q65">
        <v>3</v>
      </c>
      <c r="R65">
        <v>3</v>
      </c>
      <c r="S65">
        <v>5</v>
      </c>
      <c r="T65">
        <v>6</v>
      </c>
      <c r="X65">
        <v>2</v>
      </c>
      <c r="Y65">
        <v>3</v>
      </c>
      <c r="Z65">
        <v>2</v>
      </c>
      <c r="AA65">
        <v>3</v>
      </c>
      <c r="AB65">
        <v>10</v>
      </c>
      <c r="AC65">
        <v>1</v>
      </c>
      <c r="AD65">
        <v>5</v>
      </c>
      <c r="AE65">
        <v>2</v>
      </c>
      <c r="AF65" t="s">
        <v>80</v>
      </c>
      <c r="AG65">
        <v>2</v>
      </c>
      <c r="AH65">
        <v>9</v>
      </c>
      <c r="AI65">
        <v>1</v>
      </c>
      <c r="AK65">
        <v>2</v>
      </c>
      <c r="AL65">
        <v>2</v>
      </c>
      <c r="AM65">
        <v>3</v>
      </c>
      <c r="AN65">
        <v>2</v>
      </c>
      <c r="AO65">
        <v>9</v>
      </c>
      <c r="AP65">
        <v>1</v>
      </c>
      <c r="AQ65">
        <v>6</v>
      </c>
      <c r="AR65">
        <v>4</v>
      </c>
      <c r="AS65">
        <v>4</v>
      </c>
      <c r="AT65">
        <v>3</v>
      </c>
      <c r="AU65">
        <v>13</v>
      </c>
      <c r="AV65">
        <v>1</v>
      </c>
      <c r="AW65" t="s">
        <v>117</v>
      </c>
      <c r="AX65" s="5"/>
      <c r="AY65" s="5"/>
      <c r="AZ65" s="5"/>
      <c r="BA65" s="5">
        <v>1</v>
      </c>
      <c r="BB65" s="4">
        <v>0</v>
      </c>
      <c r="BC65" s="4">
        <v>0</v>
      </c>
      <c r="BD65" s="4">
        <v>0</v>
      </c>
      <c r="BE65" s="4"/>
      <c r="BF65" s="9">
        <v>4</v>
      </c>
      <c r="BJ65" t="s">
        <v>277</v>
      </c>
      <c r="BK65">
        <v>24</v>
      </c>
      <c r="BL65" t="s">
        <v>209</v>
      </c>
      <c r="BM65" t="s">
        <v>258</v>
      </c>
    </row>
    <row r="66" spans="2:65" x14ac:dyDescent="0.35">
      <c r="B66">
        <v>100</v>
      </c>
      <c r="C66">
        <v>511</v>
      </c>
      <c r="D66">
        <v>1</v>
      </c>
      <c r="F66">
        <v>1</v>
      </c>
      <c r="G66">
        <v>2</v>
      </c>
      <c r="H66">
        <v>1</v>
      </c>
      <c r="K66">
        <v>2</v>
      </c>
      <c r="L66">
        <v>1</v>
      </c>
      <c r="Q66">
        <v>5</v>
      </c>
      <c r="R66">
        <v>5</v>
      </c>
      <c r="U66">
        <v>6</v>
      </c>
      <c r="V66">
        <v>5</v>
      </c>
      <c r="X66">
        <v>2</v>
      </c>
      <c r="Y66">
        <v>2</v>
      </c>
      <c r="Z66">
        <v>3</v>
      </c>
      <c r="AA66">
        <v>2</v>
      </c>
      <c r="AB66">
        <v>9</v>
      </c>
      <c r="AC66">
        <v>1</v>
      </c>
      <c r="AD66">
        <v>2</v>
      </c>
      <c r="AE66">
        <v>2</v>
      </c>
      <c r="AF66">
        <v>2000</v>
      </c>
      <c r="AG66">
        <v>2</v>
      </c>
      <c r="AH66">
        <v>6</v>
      </c>
      <c r="AI66">
        <v>1</v>
      </c>
      <c r="AK66">
        <v>2</v>
      </c>
      <c r="AL66">
        <v>3</v>
      </c>
      <c r="AM66">
        <v>2</v>
      </c>
      <c r="AN66">
        <v>3</v>
      </c>
      <c r="AO66">
        <v>10</v>
      </c>
      <c r="AP66">
        <v>1</v>
      </c>
      <c r="AQ66">
        <v>6</v>
      </c>
      <c r="AR66">
        <v>6</v>
      </c>
      <c r="AS66">
        <v>5</v>
      </c>
      <c r="AT66">
        <v>5</v>
      </c>
      <c r="AU66">
        <v>18</v>
      </c>
      <c r="AV66">
        <v>0</v>
      </c>
      <c r="AX66" s="5">
        <v>0</v>
      </c>
      <c r="AY66" s="5">
        <v>0</v>
      </c>
      <c r="AZ66" s="5"/>
      <c r="BA66" s="5"/>
      <c r="BB66" s="4"/>
      <c r="BC66" s="4"/>
      <c r="BD66" s="4">
        <v>0</v>
      </c>
      <c r="BE66" s="4">
        <v>0</v>
      </c>
      <c r="BF66" s="9">
        <v>4</v>
      </c>
      <c r="BJ66" t="s">
        <v>277</v>
      </c>
      <c r="BK66">
        <v>23</v>
      </c>
      <c r="BL66" t="s">
        <v>209</v>
      </c>
    </row>
    <row r="67" spans="2:65" x14ac:dyDescent="0.35">
      <c r="B67">
        <v>100</v>
      </c>
      <c r="C67">
        <v>426</v>
      </c>
      <c r="D67">
        <v>1</v>
      </c>
      <c r="F67">
        <v>1</v>
      </c>
      <c r="I67">
        <v>2</v>
      </c>
      <c r="J67">
        <v>2</v>
      </c>
      <c r="M67">
        <v>5</v>
      </c>
      <c r="N67">
        <v>5</v>
      </c>
      <c r="Q67">
        <v>3</v>
      </c>
      <c r="R67">
        <v>3</v>
      </c>
      <c r="S67">
        <v>7</v>
      </c>
      <c r="T67">
        <v>7</v>
      </c>
      <c r="X67">
        <v>1</v>
      </c>
      <c r="Y67">
        <v>2</v>
      </c>
      <c r="Z67">
        <v>2</v>
      </c>
      <c r="AA67">
        <v>2</v>
      </c>
      <c r="AB67">
        <v>7</v>
      </c>
      <c r="AC67">
        <v>1</v>
      </c>
      <c r="AD67">
        <v>3</v>
      </c>
      <c r="AE67">
        <v>3</v>
      </c>
      <c r="AF67" t="s">
        <v>81</v>
      </c>
      <c r="AG67">
        <v>2</v>
      </c>
      <c r="AH67">
        <v>8</v>
      </c>
      <c r="AI67">
        <v>1</v>
      </c>
      <c r="AK67">
        <v>3</v>
      </c>
      <c r="AL67">
        <v>3</v>
      </c>
      <c r="AM67">
        <v>4</v>
      </c>
      <c r="AN67">
        <v>3</v>
      </c>
      <c r="AO67">
        <v>13</v>
      </c>
      <c r="AP67">
        <v>1</v>
      </c>
      <c r="AQ67">
        <v>7</v>
      </c>
      <c r="AR67">
        <v>5</v>
      </c>
      <c r="AS67">
        <v>3</v>
      </c>
      <c r="AT67">
        <v>5</v>
      </c>
      <c r="AU67">
        <v>14</v>
      </c>
      <c r="AV67">
        <v>1</v>
      </c>
      <c r="AW67" t="s">
        <v>154</v>
      </c>
      <c r="AX67" s="5"/>
      <c r="AY67" s="5"/>
      <c r="AZ67" s="5"/>
      <c r="BA67" s="5">
        <v>0</v>
      </c>
      <c r="BB67" s="4">
        <v>1</v>
      </c>
      <c r="BC67" s="4">
        <v>0</v>
      </c>
      <c r="BD67" s="4">
        <v>0</v>
      </c>
      <c r="BE67" s="4"/>
      <c r="BF67" s="9">
        <v>4</v>
      </c>
      <c r="BJ67" t="s">
        <v>276</v>
      </c>
      <c r="BK67">
        <v>24</v>
      </c>
      <c r="BL67" t="s">
        <v>209</v>
      </c>
      <c r="BM67" t="s">
        <v>259</v>
      </c>
    </row>
    <row r="68" spans="2:65" x14ac:dyDescent="0.35">
      <c r="B68">
        <v>100</v>
      </c>
      <c r="C68">
        <v>693</v>
      </c>
      <c r="D68">
        <v>1</v>
      </c>
      <c r="F68">
        <v>1</v>
      </c>
      <c r="G68">
        <v>2</v>
      </c>
      <c r="H68">
        <v>2</v>
      </c>
      <c r="K68">
        <v>2</v>
      </c>
      <c r="L68">
        <v>2</v>
      </c>
      <c r="O68">
        <v>5</v>
      </c>
      <c r="P68">
        <v>5</v>
      </c>
      <c r="S68">
        <v>2</v>
      </c>
      <c r="T68">
        <v>2</v>
      </c>
      <c r="X68">
        <v>1</v>
      </c>
      <c r="Y68">
        <v>1</v>
      </c>
      <c r="Z68">
        <v>1</v>
      </c>
      <c r="AA68">
        <v>1</v>
      </c>
      <c r="AB68">
        <v>4</v>
      </c>
      <c r="AC68">
        <v>1</v>
      </c>
      <c r="AD68">
        <v>2</v>
      </c>
      <c r="AE68">
        <v>1</v>
      </c>
      <c r="AF68">
        <v>1800</v>
      </c>
      <c r="AG68" s="9">
        <v>2</v>
      </c>
      <c r="AH68">
        <v>5</v>
      </c>
      <c r="AI68">
        <v>1</v>
      </c>
      <c r="AK68">
        <v>2</v>
      </c>
      <c r="AL68">
        <v>1</v>
      </c>
      <c r="AM68">
        <v>2</v>
      </c>
      <c r="AN68">
        <v>1</v>
      </c>
      <c r="AO68">
        <v>6</v>
      </c>
      <c r="AP68">
        <v>1</v>
      </c>
      <c r="AQ68">
        <v>7</v>
      </c>
      <c r="AR68">
        <v>3</v>
      </c>
      <c r="AS68">
        <v>2</v>
      </c>
      <c r="AT68">
        <v>3</v>
      </c>
      <c r="AU68">
        <v>9</v>
      </c>
      <c r="AV68">
        <v>1</v>
      </c>
      <c r="AW68" t="s">
        <v>158</v>
      </c>
      <c r="AX68" s="5">
        <v>0</v>
      </c>
      <c r="AY68" s="5">
        <v>0</v>
      </c>
      <c r="AZ68" s="5">
        <v>1</v>
      </c>
      <c r="BA68" s="5">
        <v>1</v>
      </c>
      <c r="BB68" s="4"/>
      <c r="BC68" s="4"/>
      <c r="BD68" s="4"/>
      <c r="BE68" s="4"/>
      <c r="BF68" s="9">
        <v>4</v>
      </c>
      <c r="BJ68" t="s">
        <v>277</v>
      </c>
      <c r="BK68">
        <v>22</v>
      </c>
      <c r="BL68" t="s">
        <v>209</v>
      </c>
    </row>
    <row r="69" spans="2:65" x14ac:dyDescent="0.35">
      <c r="B69">
        <v>100</v>
      </c>
      <c r="C69">
        <v>4447</v>
      </c>
      <c r="D69">
        <v>1</v>
      </c>
      <c r="F69">
        <v>1</v>
      </c>
      <c r="I69">
        <v>3</v>
      </c>
      <c r="J69">
        <v>2</v>
      </c>
      <c r="M69">
        <v>5</v>
      </c>
      <c r="N69">
        <v>4</v>
      </c>
      <c r="Q69">
        <v>4</v>
      </c>
      <c r="R69">
        <v>3</v>
      </c>
      <c r="U69">
        <v>3</v>
      </c>
      <c r="V69">
        <v>3</v>
      </c>
      <c r="X69">
        <v>2</v>
      </c>
      <c r="Y69">
        <v>4</v>
      </c>
      <c r="Z69">
        <v>2</v>
      </c>
      <c r="AA69">
        <v>3</v>
      </c>
      <c r="AB69">
        <v>11</v>
      </c>
      <c r="AC69">
        <v>1</v>
      </c>
      <c r="AD69">
        <v>3</v>
      </c>
      <c r="AE69">
        <v>5</v>
      </c>
      <c r="AF69">
        <v>2500</v>
      </c>
      <c r="AG69">
        <v>2</v>
      </c>
      <c r="AH69">
        <v>10</v>
      </c>
      <c r="AI69">
        <v>1</v>
      </c>
      <c r="AK69">
        <v>6</v>
      </c>
      <c r="AL69">
        <v>5</v>
      </c>
      <c r="AM69">
        <v>6</v>
      </c>
      <c r="AN69">
        <v>5</v>
      </c>
      <c r="AO69">
        <v>22</v>
      </c>
      <c r="AP69">
        <v>0</v>
      </c>
      <c r="AQ69">
        <v>7</v>
      </c>
      <c r="AR69">
        <v>2</v>
      </c>
      <c r="AS69">
        <v>6</v>
      </c>
      <c r="AT69">
        <v>4</v>
      </c>
      <c r="AU69">
        <v>13</v>
      </c>
      <c r="AV69">
        <v>1</v>
      </c>
      <c r="AW69" t="s">
        <v>159</v>
      </c>
      <c r="AX69" s="5"/>
      <c r="AY69" s="5"/>
      <c r="AZ69" s="5"/>
      <c r="BA69" s="5"/>
      <c r="BB69" s="4">
        <v>0</v>
      </c>
      <c r="BC69" s="4">
        <v>0</v>
      </c>
      <c r="BD69" s="4">
        <v>1</v>
      </c>
      <c r="BE69" s="4">
        <v>1</v>
      </c>
      <c r="BF69" s="9">
        <v>4</v>
      </c>
      <c r="BJ69" t="s">
        <v>276</v>
      </c>
      <c r="BK69">
        <v>23</v>
      </c>
      <c r="BL69" t="s">
        <v>209</v>
      </c>
    </row>
    <row r="70" spans="2:65" x14ac:dyDescent="0.35">
      <c r="B70">
        <v>100</v>
      </c>
      <c r="C70">
        <v>705</v>
      </c>
      <c r="D70">
        <v>1</v>
      </c>
      <c r="F70">
        <v>1</v>
      </c>
      <c r="G70">
        <v>3</v>
      </c>
      <c r="H70">
        <v>2</v>
      </c>
      <c r="M70">
        <v>3</v>
      </c>
      <c r="N70">
        <v>6</v>
      </c>
      <c r="Q70">
        <v>5</v>
      </c>
      <c r="R70">
        <v>6</v>
      </c>
      <c r="U70">
        <v>3</v>
      </c>
      <c r="V70">
        <v>3</v>
      </c>
      <c r="X70">
        <v>3</v>
      </c>
      <c r="Y70">
        <v>3</v>
      </c>
      <c r="Z70">
        <v>2</v>
      </c>
      <c r="AA70">
        <v>3</v>
      </c>
      <c r="AB70">
        <v>11</v>
      </c>
      <c r="AC70">
        <v>1</v>
      </c>
      <c r="AD70">
        <v>5</v>
      </c>
      <c r="AE70">
        <v>3</v>
      </c>
      <c r="AF70" t="s">
        <v>82</v>
      </c>
      <c r="AG70">
        <v>2</v>
      </c>
      <c r="AH70">
        <v>10</v>
      </c>
      <c r="AI70">
        <v>1</v>
      </c>
      <c r="AK70">
        <v>3</v>
      </c>
      <c r="AL70">
        <v>4</v>
      </c>
      <c r="AM70">
        <v>3</v>
      </c>
      <c r="AN70">
        <v>5</v>
      </c>
      <c r="AO70">
        <v>15</v>
      </c>
      <c r="AP70">
        <v>1</v>
      </c>
      <c r="AQ70">
        <v>6</v>
      </c>
      <c r="AR70">
        <v>7</v>
      </c>
      <c r="AS70">
        <v>6</v>
      </c>
      <c r="AT70">
        <v>4</v>
      </c>
      <c r="AU70">
        <v>19</v>
      </c>
      <c r="AV70">
        <v>0</v>
      </c>
      <c r="AW70" t="s">
        <v>160</v>
      </c>
      <c r="AX70" s="5">
        <v>1</v>
      </c>
      <c r="AY70" s="5"/>
      <c r="AZ70" s="5"/>
      <c r="BA70" s="5"/>
      <c r="BB70" s="4"/>
      <c r="BC70" s="4">
        <v>0</v>
      </c>
      <c r="BD70" s="4">
        <v>1</v>
      </c>
      <c r="BE70" s="4">
        <v>1</v>
      </c>
      <c r="BF70" s="9">
        <v>4</v>
      </c>
      <c r="BJ70" t="s">
        <v>277</v>
      </c>
      <c r="BK70">
        <v>24</v>
      </c>
      <c r="BL70" t="s">
        <v>209</v>
      </c>
      <c r="BM70" t="s">
        <v>260</v>
      </c>
    </row>
    <row r="71" spans="2:65" x14ac:dyDescent="0.35">
      <c r="B71">
        <v>100</v>
      </c>
      <c r="C71">
        <v>158</v>
      </c>
      <c r="D71">
        <v>1</v>
      </c>
      <c r="F71">
        <v>1</v>
      </c>
      <c r="G71">
        <v>2</v>
      </c>
      <c r="H71">
        <v>2</v>
      </c>
      <c r="M71">
        <v>5</v>
      </c>
      <c r="N71">
        <v>6</v>
      </c>
      <c r="Q71">
        <v>7</v>
      </c>
      <c r="R71">
        <v>7</v>
      </c>
      <c r="S71">
        <v>7</v>
      </c>
      <c r="T71">
        <v>7</v>
      </c>
      <c r="X71">
        <v>3</v>
      </c>
      <c r="Y71">
        <v>3</v>
      </c>
      <c r="Z71">
        <v>3</v>
      </c>
      <c r="AA71">
        <v>3</v>
      </c>
      <c r="AB71">
        <v>12</v>
      </c>
      <c r="AC71">
        <v>1</v>
      </c>
      <c r="AD71">
        <v>1</v>
      </c>
      <c r="AE71">
        <v>5</v>
      </c>
      <c r="AF71">
        <v>3000</v>
      </c>
      <c r="AG71">
        <v>2</v>
      </c>
      <c r="AH71">
        <v>8</v>
      </c>
      <c r="AI71">
        <v>1</v>
      </c>
      <c r="AK71">
        <v>2</v>
      </c>
      <c r="AL71">
        <v>2</v>
      </c>
      <c r="AM71">
        <v>3</v>
      </c>
      <c r="AN71">
        <v>3</v>
      </c>
      <c r="AO71">
        <v>10</v>
      </c>
      <c r="AP71">
        <v>1</v>
      </c>
      <c r="AQ71">
        <v>6</v>
      </c>
      <c r="AR71">
        <v>2</v>
      </c>
      <c r="AS71">
        <v>4</v>
      </c>
      <c r="AT71">
        <v>2</v>
      </c>
      <c r="AU71">
        <v>10</v>
      </c>
      <c r="AV71">
        <v>1</v>
      </c>
      <c r="AW71" t="s">
        <v>103</v>
      </c>
      <c r="AX71" s="5">
        <v>0</v>
      </c>
      <c r="AY71" s="5"/>
      <c r="AZ71" s="5"/>
      <c r="BA71" s="5">
        <v>0</v>
      </c>
      <c r="BB71" s="4"/>
      <c r="BC71" s="4">
        <v>0</v>
      </c>
      <c r="BD71" s="4">
        <v>0</v>
      </c>
      <c r="BE71" s="4"/>
      <c r="BF71" s="9">
        <v>4</v>
      </c>
      <c r="BJ71" t="s">
        <v>276</v>
      </c>
      <c r="BK71">
        <v>24</v>
      </c>
      <c r="BL71" t="s">
        <v>212</v>
      </c>
    </row>
    <row r="72" spans="2:65" x14ac:dyDescent="0.35">
      <c r="B72">
        <v>100</v>
      </c>
      <c r="C72">
        <v>207</v>
      </c>
      <c r="D72">
        <v>1</v>
      </c>
      <c r="F72">
        <v>1</v>
      </c>
      <c r="G72">
        <v>2</v>
      </c>
      <c r="H72">
        <v>1</v>
      </c>
      <c r="M72">
        <v>6</v>
      </c>
      <c r="N72">
        <v>6</v>
      </c>
      <c r="O72">
        <v>2</v>
      </c>
      <c r="P72">
        <v>4</v>
      </c>
      <c r="U72">
        <v>6</v>
      </c>
      <c r="V72">
        <v>6</v>
      </c>
      <c r="X72">
        <v>2</v>
      </c>
      <c r="Y72">
        <v>2</v>
      </c>
      <c r="Z72">
        <v>3</v>
      </c>
      <c r="AA72">
        <v>4</v>
      </c>
      <c r="AB72">
        <v>11</v>
      </c>
      <c r="AC72">
        <v>1</v>
      </c>
      <c r="AD72">
        <v>5</v>
      </c>
      <c r="AE72">
        <v>2</v>
      </c>
      <c r="AF72">
        <v>3000</v>
      </c>
      <c r="AG72">
        <v>2</v>
      </c>
      <c r="AH72">
        <v>9</v>
      </c>
      <c r="AI72">
        <v>1</v>
      </c>
      <c r="AK72">
        <v>1</v>
      </c>
      <c r="AL72">
        <v>1</v>
      </c>
      <c r="AM72">
        <v>2</v>
      </c>
      <c r="AN72">
        <v>1</v>
      </c>
      <c r="AO72">
        <v>5</v>
      </c>
      <c r="AP72">
        <v>1</v>
      </c>
      <c r="AQ72">
        <v>6</v>
      </c>
      <c r="AR72">
        <v>5</v>
      </c>
      <c r="AS72">
        <v>4</v>
      </c>
      <c r="AT72">
        <v>3</v>
      </c>
      <c r="AU72">
        <v>14</v>
      </c>
      <c r="AV72">
        <v>1</v>
      </c>
      <c r="AX72" s="5">
        <v>0</v>
      </c>
      <c r="AY72" s="5"/>
      <c r="AZ72" s="5">
        <v>0</v>
      </c>
      <c r="BA72" s="5"/>
      <c r="BB72" s="4"/>
      <c r="BC72" s="4">
        <v>0</v>
      </c>
      <c r="BD72" s="4"/>
      <c r="BE72" s="4">
        <v>0</v>
      </c>
      <c r="BF72" s="9">
        <v>4</v>
      </c>
      <c r="BJ72" t="s">
        <v>276</v>
      </c>
      <c r="BK72">
        <v>24</v>
      </c>
      <c r="BL72" t="s">
        <v>212</v>
      </c>
    </row>
    <row r="73" spans="2:65" x14ac:dyDescent="0.35">
      <c r="B73">
        <v>100</v>
      </c>
      <c r="C73">
        <v>592</v>
      </c>
      <c r="D73">
        <v>1</v>
      </c>
      <c r="F73">
        <v>1</v>
      </c>
      <c r="G73">
        <v>6</v>
      </c>
      <c r="H73">
        <v>3</v>
      </c>
      <c r="K73">
        <v>1</v>
      </c>
      <c r="L73">
        <v>1</v>
      </c>
      <c r="O73">
        <v>1</v>
      </c>
      <c r="P73">
        <v>1</v>
      </c>
      <c r="S73">
        <v>4</v>
      </c>
      <c r="T73">
        <v>3</v>
      </c>
      <c r="X73">
        <v>4</v>
      </c>
      <c r="Y73">
        <v>4</v>
      </c>
      <c r="Z73">
        <v>2</v>
      </c>
      <c r="AA73">
        <v>2</v>
      </c>
      <c r="AB73">
        <v>12</v>
      </c>
      <c r="AC73">
        <v>1</v>
      </c>
      <c r="AD73">
        <v>6</v>
      </c>
      <c r="AE73">
        <v>2</v>
      </c>
      <c r="AF73" t="s">
        <v>84</v>
      </c>
      <c r="AG73" s="8">
        <v>6</v>
      </c>
      <c r="AH73">
        <v>14</v>
      </c>
      <c r="AI73">
        <v>0</v>
      </c>
      <c r="AK73">
        <v>6</v>
      </c>
      <c r="AL73">
        <v>6</v>
      </c>
      <c r="AM73">
        <v>2</v>
      </c>
      <c r="AN73">
        <v>5</v>
      </c>
      <c r="AO73">
        <v>19</v>
      </c>
      <c r="AP73">
        <v>0</v>
      </c>
      <c r="AQ73">
        <v>1</v>
      </c>
      <c r="AR73">
        <v>7</v>
      </c>
      <c r="AS73">
        <v>7</v>
      </c>
      <c r="AT73">
        <v>7</v>
      </c>
      <c r="AU73">
        <v>28</v>
      </c>
      <c r="AV73">
        <v>0</v>
      </c>
      <c r="AW73" t="s">
        <v>75</v>
      </c>
      <c r="AX73" s="5">
        <v>0</v>
      </c>
      <c r="AY73" s="5">
        <v>0</v>
      </c>
      <c r="AZ73" s="5">
        <v>0</v>
      </c>
      <c r="BA73" s="5">
        <v>0</v>
      </c>
      <c r="BB73" s="4"/>
      <c r="BC73" s="4"/>
      <c r="BD73" s="4"/>
      <c r="BE73" s="4"/>
      <c r="BF73" s="9">
        <v>4</v>
      </c>
      <c r="BJ73" t="s">
        <v>277</v>
      </c>
      <c r="BK73">
        <v>55</v>
      </c>
      <c r="BL73" t="s">
        <v>213</v>
      </c>
      <c r="BM73" t="s">
        <v>261</v>
      </c>
    </row>
    <row r="74" spans="2:65" x14ac:dyDescent="0.35">
      <c r="B74">
        <v>100</v>
      </c>
      <c r="C74">
        <v>534</v>
      </c>
      <c r="D74">
        <v>1</v>
      </c>
      <c r="F74">
        <v>1</v>
      </c>
      <c r="I74">
        <v>2</v>
      </c>
      <c r="J74">
        <v>3</v>
      </c>
      <c r="M74">
        <v>2</v>
      </c>
      <c r="N74">
        <v>3</v>
      </c>
      <c r="O74">
        <v>2</v>
      </c>
      <c r="P74">
        <v>2</v>
      </c>
      <c r="U74">
        <v>2</v>
      </c>
      <c r="V74">
        <v>2</v>
      </c>
      <c r="X74">
        <v>3</v>
      </c>
      <c r="Y74">
        <v>4</v>
      </c>
      <c r="Z74">
        <v>4</v>
      </c>
      <c r="AA74">
        <v>3</v>
      </c>
      <c r="AB74">
        <v>14</v>
      </c>
      <c r="AC74">
        <v>1</v>
      </c>
      <c r="AD74">
        <v>2</v>
      </c>
      <c r="AE74">
        <v>4</v>
      </c>
      <c r="AF74">
        <v>2000</v>
      </c>
      <c r="AG74">
        <v>2</v>
      </c>
      <c r="AH74">
        <v>8</v>
      </c>
      <c r="AI74">
        <v>1</v>
      </c>
      <c r="AK74">
        <v>2</v>
      </c>
      <c r="AL74">
        <v>3</v>
      </c>
      <c r="AM74">
        <v>2</v>
      </c>
      <c r="AN74">
        <v>2</v>
      </c>
      <c r="AO74">
        <v>9</v>
      </c>
      <c r="AP74">
        <v>1</v>
      </c>
      <c r="AQ74">
        <v>4</v>
      </c>
      <c r="AR74">
        <v>2</v>
      </c>
      <c r="AS74">
        <v>2</v>
      </c>
      <c r="AT74">
        <v>2</v>
      </c>
      <c r="AU74">
        <v>10</v>
      </c>
      <c r="AV74">
        <v>1</v>
      </c>
      <c r="AW74" t="s">
        <v>163</v>
      </c>
      <c r="AX74" s="5"/>
      <c r="AY74" s="5"/>
      <c r="AZ74" s="5">
        <v>1</v>
      </c>
      <c r="BA74" s="5"/>
      <c r="BB74" s="4">
        <v>1</v>
      </c>
      <c r="BC74" s="4">
        <v>1</v>
      </c>
      <c r="BD74" s="4"/>
      <c r="BE74" s="4">
        <v>0</v>
      </c>
      <c r="BF74" s="9">
        <v>4</v>
      </c>
      <c r="BJ74" t="s">
        <v>276</v>
      </c>
      <c r="BK74">
        <v>27</v>
      </c>
      <c r="BL74" t="s">
        <v>213</v>
      </c>
      <c r="BM74" t="s">
        <v>263</v>
      </c>
    </row>
    <row r="75" spans="2:65" x14ac:dyDescent="0.35">
      <c r="B75">
        <v>100</v>
      </c>
      <c r="C75">
        <v>797</v>
      </c>
      <c r="D75">
        <v>1</v>
      </c>
      <c r="F75">
        <v>1</v>
      </c>
      <c r="I75">
        <v>6</v>
      </c>
      <c r="J75">
        <v>5</v>
      </c>
      <c r="M75">
        <v>6</v>
      </c>
      <c r="N75">
        <v>5</v>
      </c>
      <c r="O75">
        <v>2</v>
      </c>
      <c r="P75">
        <v>3</v>
      </c>
      <c r="S75">
        <v>5</v>
      </c>
      <c r="T75">
        <v>5</v>
      </c>
      <c r="X75">
        <v>3</v>
      </c>
      <c r="Y75">
        <v>2</v>
      </c>
      <c r="Z75">
        <v>6</v>
      </c>
      <c r="AA75">
        <v>3</v>
      </c>
      <c r="AB75">
        <v>14</v>
      </c>
      <c r="AC75">
        <v>1</v>
      </c>
      <c r="AD75">
        <v>2</v>
      </c>
      <c r="AE75">
        <v>2</v>
      </c>
      <c r="AF75">
        <v>2500</v>
      </c>
      <c r="AG75" s="9">
        <v>2</v>
      </c>
      <c r="AH75">
        <v>6</v>
      </c>
      <c r="AI75">
        <v>1</v>
      </c>
      <c r="AK75">
        <v>3</v>
      </c>
      <c r="AL75">
        <v>3</v>
      </c>
      <c r="AM75">
        <v>6</v>
      </c>
      <c r="AN75">
        <v>2</v>
      </c>
      <c r="AO75">
        <v>14</v>
      </c>
      <c r="AP75">
        <v>1</v>
      </c>
      <c r="AQ75">
        <v>6</v>
      </c>
      <c r="AR75">
        <v>3</v>
      </c>
      <c r="AS75">
        <v>6</v>
      </c>
      <c r="AT75">
        <v>2</v>
      </c>
      <c r="AU75">
        <v>13</v>
      </c>
      <c r="AV75">
        <v>1</v>
      </c>
      <c r="AW75" t="s">
        <v>164</v>
      </c>
      <c r="AX75" s="5"/>
      <c r="AY75" s="5"/>
      <c r="AZ75" s="5">
        <v>0</v>
      </c>
      <c r="BA75" s="5">
        <v>1</v>
      </c>
      <c r="BB75" s="4">
        <v>1</v>
      </c>
      <c r="BC75" s="4">
        <v>0</v>
      </c>
      <c r="BD75" s="4"/>
      <c r="BE75" s="4"/>
      <c r="BF75" s="9">
        <v>4</v>
      </c>
      <c r="BJ75" t="s">
        <v>276</v>
      </c>
      <c r="BK75">
        <v>21</v>
      </c>
      <c r="BL75" t="s">
        <v>212</v>
      </c>
    </row>
    <row r="76" spans="2:65" x14ac:dyDescent="0.35">
      <c r="B76">
        <v>100</v>
      </c>
      <c r="C76">
        <v>384</v>
      </c>
      <c r="D76">
        <v>1</v>
      </c>
      <c r="F76">
        <v>1</v>
      </c>
      <c r="I76">
        <v>7</v>
      </c>
      <c r="J76">
        <v>6</v>
      </c>
      <c r="M76">
        <v>7</v>
      </c>
      <c r="N76">
        <v>7</v>
      </c>
      <c r="O76">
        <v>2</v>
      </c>
      <c r="P76">
        <v>3</v>
      </c>
      <c r="U76">
        <v>6</v>
      </c>
      <c r="V76">
        <v>6</v>
      </c>
      <c r="X76">
        <v>1</v>
      </c>
      <c r="Y76">
        <v>1</v>
      </c>
      <c r="Z76">
        <v>5</v>
      </c>
      <c r="AA76">
        <v>6</v>
      </c>
      <c r="AB76">
        <v>13</v>
      </c>
      <c r="AC76">
        <v>1</v>
      </c>
      <c r="AD76">
        <v>2</v>
      </c>
      <c r="AE76">
        <v>2</v>
      </c>
      <c r="AF76">
        <v>2500</v>
      </c>
      <c r="AG76">
        <v>2</v>
      </c>
      <c r="AH76">
        <v>6</v>
      </c>
      <c r="AI76">
        <v>1</v>
      </c>
      <c r="AK76">
        <v>7</v>
      </c>
      <c r="AL76">
        <v>5</v>
      </c>
      <c r="AM76">
        <v>2</v>
      </c>
      <c r="AN76">
        <v>5</v>
      </c>
      <c r="AO76">
        <v>19</v>
      </c>
      <c r="AP76">
        <v>0</v>
      </c>
      <c r="AQ76">
        <v>5</v>
      </c>
      <c r="AR76">
        <v>2</v>
      </c>
      <c r="AS76">
        <v>6</v>
      </c>
      <c r="AT76">
        <v>3</v>
      </c>
      <c r="AU76">
        <v>14</v>
      </c>
      <c r="AV76">
        <v>1</v>
      </c>
      <c r="AW76" t="s">
        <v>130</v>
      </c>
      <c r="AX76" s="5"/>
      <c r="AY76" s="5"/>
      <c r="AZ76" s="5">
        <v>0</v>
      </c>
      <c r="BA76" s="5"/>
      <c r="BB76" s="4">
        <v>0</v>
      </c>
      <c r="BC76" s="4">
        <v>0</v>
      </c>
      <c r="BD76" s="4"/>
      <c r="BE76" s="4">
        <v>1</v>
      </c>
      <c r="BF76" s="9">
        <v>4</v>
      </c>
      <c r="BJ76" t="s">
        <v>276</v>
      </c>
      <c r="BK76">
        <v>24</v>
      </c>
      <c r="BL76" t="s">
        <v>209</v>
      </c>
    </row>
    <row r="77" spans="2:65" x14ac:dyDescent="0.35">
      <c r="B77">
        <v>100</v>
      </c>
      <c r="C77">
        <v>967</v>
      </c>
      <c r="D77">
        <v>1</v>
      </c>
      <c r="F77">
        <v>1</v>
      </c>
      <c r="I77">
        <v>6</v>
      </c>
      <c r="J77">
        <v>5</v>
      </c>
      <c r="K77">
        <v>2</v>
      </c>
      <c r="L77">
        <v>2</v>
      </c>
      <c r="O77">
        <v>4</v>
      </c>
      <c r="P77">
        <v>5</v>
      </c>
      <c r="S77">
        <v>4</v>
      </c>
      <c r="T77">
        <v>4</v>
      </c>
      <c r="X77">
        <v>3</v>
      </c>
      <c r="Y77">
        <v>5</v>
      </c>
      <c r="Z77">
        <v>3</v>
      </c>
      <c r="AA77">
        <v>3</v>
      </c>
      <c r="AB77">
        <v>14</v>
      </c>
      <c r="AC77">
        <v>1</v>
      </c>
      <c r="AD77">
        <v>5</v>
      </c>
      <c r="AE77">
        <v>5</v>
      </c>
      <c r="AF77" t="s">
        <v>86</v>
      </c>
      <c r="AG77" s="8">
        <v>6</v>
      </c>
      <c r="AH77">
        <v>16</v>
      </c>
      <c r="AI77">
        <v>0</v>
      </c>
      <c r="AK77">
        <v>1</v>
      </c>
      <c r="AL77">
        <v>1</v>
      </c>
      <c r="AM77">
        <v>1</v>
      </c>
      <c r="AN77">
        <v>1</v>
      </c>
      <c r="AO77">
        <v>4</v>
      </c>
      <c r="AP77">
        <v>1</v>
      </c>
      <c r="AQ77">
        <v>4</v>
      </c>
      <c r="AR77">
        <v>6</v>
      </c>
      <c r="AS77">
        <v>5</v>
      </c>
      <c r="AT77">
        <v>5</v>
      </c>
      <c r="AU77">
        <v>20</v>
      </c>
      <c r="AV77">
        <v>0</v>
      </c>
      <c r="AW77" t="s">
        <v>165</v>
      </c>
      <c r="AX77" s="5"/>
      <c r="AY77" s="5">
        <v>0</v>
      </c>
      <c r="AZ77" s="5">
        <v>0</v>
      </c>
      <c r="BA77" s="5">
        <v>1</v>
      </c>
      <c r="BB77" s="4">
        <v>0</v>
      </c>
      <c r="BC77" s="4"/>
      <c r="BD77" s="4"/>
      <c r="BE77" s="4"/>
      <c r="BF77" s="9">
        <v>4</v>
      </c>
      <c r="BJ77" t="s">
        <v>276</v>
      </c>
      <c r="BK77">
        <v>25</v>
      </c>
      <c r="BL77" t="s">
        <v>209</v>
      </c>
      <c r="BM77" t="s">
        <v>264</v>
      </c>
    </row>
    <row r="78" spans="2:65" x14ac:dyDescent="0.35">
      <c r="B78">
        <v>100</v>
      </c>
      <c r="C78">
        <v>280</v>
      </c>
      <c r="D78">
        <v>1</v>
      </c>
      <c r="F78">
        <v>1</v>
      </c>
      <c r="I78">
        <v>6</v>
      </c>
      <c r="J78">
        <v>3</v>
      </c>
      <c r="K78">
        <v>1</v>
      </c>
      <c r="L78">
        <v>1</v>
      </c>
      <c r="Q78">
        <v>1</v>
      </c>
      <c r="R78">
        <v>1</v>
      </c>
      <c r="S78">
        <v>3</v>
      </c>
      <c r="T78">
        <v>2</v>
      </c>
      <c r="X78">
        <v>2</v>
      </c>
      <c r="Y78">
        <v>3</v>
      </c>
      <c r="Z78">
        <v>2</v>
      </c>
      <c r="AA78">
        <v>2</v>
      </c>
      <c r="AB78">
        <v>9</v>
      </c>
      <c r="AC78">
        <v>1</v>
      </c>
      <c r="AD78">
        <v>2</v>
      </c>
      <c r="AE78">
        <v>2</v>
      </c>
      <c r="AF78">
        <v>2400</v>
      </c>
      <c r="AG78">
        <v>2</v>
      </c>
      <c r="AH78">
        <v>6</v>
      </c>
      <c r="AI78">
        <v>1</v>
      </c>
      <c r="AK78">
        <v>2</v>
      </c>
      <c r="AL78">
        <v>1</v>
      </c>
      <c r="AM78">
        <v>1</v>
      </c>
      <c r="AN78">
        <v>1</v>
      </c>
      <c r="AO78">
        <v>5</v>
      </c>
      <c r="AP78">
        <v>1</v>
      </c>
      <c r="AQ78">
        <v>6</v>
      </c>
      <c r="AR78">
        <v>1</v>
      </c>
      <c r="AS78">
        <v>1</v>
      </c>
      <c r="AT78">
        <v>2</v>
      </c>
      <c r="AU78">
        <v>6</v>
      </c>
      <c r="AV78">
        <v>1</v>
      </c>
      <c r="AW78" t="s">
        <v>166</v>
      </c>
      <c r="AX78" s="5"/>
      <c r="AY78" s="5">
        <v>0</v>
      </c>
      <c r="AZ78" s="5"/>
      <c r="BA78" s="5">
        <v>1</v>
      </c>
      <c r="BB78" s="4">
        <v>1</v>
      </c>
      <c r="BC78" s="4"/>
      <c r="BD78" s="4">
        <v>0</v>
      </c>
      <c r="BE78" s="4"/>
      <c r="BF78" s="9">
        <v>4</v>
      </c>
      <c r="BJ78" t="s">
        <v>277</v>
      </c>
      <c r="BK78">
        <v>22</v>
      </c>
      <c r="BL78" t="s">
        <v>209</v>
      </c>
      <c r="BM78" t="s">
        <v>265</v>
      </c>
    </row>
    <row r="79" spans="2:65" x14ac:dyDescent="0.35">
      <c r="B79">
        <v>100</v>
      </c>
      <c r="C79">
        <v>297</v>
      </c>
      <c r="D79">
        <v>1</v>
      </c>
      <c r="F79">
        <v>1</v>
      </c>
      <c r="I79">
        <v>4</v>
      </c>
      <c r="J79">
        <v>5</v>
      </c>
      <c r="K79">
        <v>5</v>
      </c>
      <c r="L79">
        <v>3</v>
      </c>
      <c r="Q79">
        <v>3</v>
      </c>
      <c r="R79">
        <v>3</v>
      </c>
      <c r="S79">
        <v>5</v>
      </c>
      <c r="T79">
        <v>5</v>
      </c>
      <c r="X79">
        <v>1</v>
      </c>
      <c r="Y79">
        <v>1</v>
      </c>
      <c r="Z79">
        <v>1</v>
      </c>
      <c r="AA79">
        <v>1</v>
      </c>
      <c r="AB79">
        <v>4</v>
      </c>
      <c r="AC79">
        <v>1</v>
      </c>
      <c r="AD79">
        <v>3</v>
      </c>
      <c r="AE79">
        <v>1</v>
      </c>
      <c r="AF79">
        <v>1800</v>
      </c>
      <c r="AG79">
        <v>2</v>
      </c>
      <c r="AH79">
        <v>6</v>
      </c>
      <c r="AI79">
        <v>1</v>
      </c>
      <c r="AK79">
        <v>3</v>
      </c>
      <c r="AL79">
        <v>1</v>
      </c>
      <c r="AM79">
        <v>1</v>
      </c>
      <c r="AN79">
        <v>1</v>
      </c>
      <c r="AO79">
        <v>6</v>
      </c>
      <c r="AP79">
        <v>1</v>
      </c>
      <c r="AQ79">
        <v>6</v>
      </c>
      <c r="AR79">
        <v>5</v>
      </c>
      <c r="AS79">
        <v>2</v>
      </c>
      <c r="AT79">
        <v>2</v>
      </c>
      <c r="AU79">
        <v>11</v>
      </c>
      <c r="AV79">
        <v>1</v>
      </c>
      <c r="AW79" t="s">
        <v>167</v>
      </c>
      <c r="AX79" s="5"/>
      <c r="AY79" s="5">
        <v>0</v>
      </c>
      <c r="AZ79" s="5"/>
      <c r="BA79" s="5">
        <v>0</v>
      </c>
      <c r="BB79" s="4">
        <v>1</v>
      </c>
      <c r="BC79" s="4"/>
      <c r="BD79" s="4">
        <v>1</v>
      </c>
      <c r="BE79" s="4"/>
      <c r="BF79" s="9">
        <v>4</v>
      </c>
      <c r="BJ79" t="s">
        <v>277</v>
      </c>
      <c r="BK79">
        <v>21</v>
      </c>
      <c r="BL79" t="s">
        <v>209</v>
      </c>
    </row>
    <row r="80" spans="2:65" x14ac:dyDescent="0.35">
      <c r="B80">
        <v>100</v>
      </c>
      <c r="C80">
        <v>270</v>
      </c>
      <c r="D80">
        <v>1</v>
      </c>
      <c r="F80">
        <v>1</v>
      </c>
      <c r="I80">
        <v>6</v>
      </c>
      <c r="J80">
        <v>5</v>
      </c>
      <c r="K80">
        <v>5</v>
      </c>
      <c r="L80">
        <v>4</v>
      </c>
      <c r="Q80">
        <v>3</v>
      </c>
      <c r="R80">
        <v>2</v>
      </c>
      <c r="U80">
        <v>4</v>
      </c>
      <c r="V80">
        <v>4</v>
      </c>
      <c r="X80">
        <v>2</v>
      </c>
      <c r="Y80">
        <v>3</v>
      </c>
      <c r="Z80">
        <v>3</v>
      </c>
      <c r="AA80">
        <v>4</v>
      </c>
      <c r="AB80">
        <v>12</v>
      </c>
      <c r="AC80">
        <v>1</v>
      </c>
      <c r="AD80">
        <v>2</v>
      </c>
      <c r="AE80">
        <v>2</v>
      </c>
      <c r="AF80">
        <v>2000</v>
      </c>
      <c r="AG80">
        <v>2</v>
      </c>
      <c r="AH80">
        <v>6</v>
      </c>
      <c r="AI80">
        <v>1</v>
      </c>
      <c r="AK80">
        <v>1</v>
      </c>
      <c r="AL80">
        <v>2</v>
      </c>
      <c r="AM80">
        <v>1</v>
      </c>
      <c r="AN80">
        <v>2</v>
      </c>
      <c r="AO80">
        <v>6</v>
      </c>
      <c r="AP80">
        <v>1</v>
      </c>
      <c r="AQ80">
        <v>6</v>
      </c>
      <c r="AR80">
        <v>5</v>
      </c>
      <c r="AS80">
        <v>6</v>
      </c>
      <c r="AT80">
        <v>4</v>
      </c>
      <c r="AU80">
        <v>17</v>
      </c>
      <c r="AV80">
        <v>0</v>
      </c>
      <c r="AW80" t="s">
        <v>168</v>
      </c>
      <c r="AX80" s="5"/>
      <c r="AY80" s="5">
        <v>1</v>
      </c>
      <c r="AZ80" s="5"/>
      <c r="BA80" s="5"/>
      <c r="BB80" s="4">
        <v>1</v>
      </c>
      <c r="BC80" s="4"/>
      <c r="BD80" s="4">
        <v>1</v>
      </c>
      <c r="BE80" s="4">
        <v>1</v>
      </c>
      <c r="BF80" s="9">
        <v>4</v>
      </c>
      <c r="BJ80" t="s">
        <v>277</v>
      </c>
      <c r="BK80">
        <v>23</v>
      </c>
      <c r="BL80" t="s">
        <v>210</v>
      </c>
    </row>
    <row r="81" spans="2:65" x14ac:dyDescent="0.35">
      <c r="B81">
        <v>100</v>
      </c>
      <c r="C81">
        <v>376</v>
      </c>
      <c r="D81">
        <v>1</v>
      </c>
      <c r="F81">
        <v>1</v>
      </c>
      <c r="I81">
        <v>3</v>
      </c>
      <c r="J81">
        <v>7</v>
      </c>
      <c r="K81">
        <v>4</v>
      </c>
      <c r="L81">
        <v>1</v>
      </c>
      <c r="Q81">
        <v>2</v>
      </c>
      <c r="R81">
        <v>3</v>
      </c>
      <c r="U81">
        <v>4</v>
      </c>
      <c r="V81">
        <v>4</v>
      </c>
      <c r="X81">
        <v>4</v>
      </c>
      <c r="Y81">
        <v>1</v>
      </c>
      <c r="Z81">
        <v>2</v>
      </c>
      <c r="AA81">
        <v>1</v>
      </c>
      <c r="AB81">
        <v>8</v>
      </c>
      <c r="AC81">
        <v>1</v>
      </c>
      <c r="AD81">
        <v>1</v>
      </c>
      <c r="AE81">
        <v>1</v>
      </c>
      <c r="AF81">
        <v>2500</v>
      </c>
      <c r="AG81" s="9">
        <v>2</v>
      </c>
      <c r="AH81">
        <v>4</v>
      </c>
      <c r="AI81">
        <v>1</v>
      </c>
      <c r="AK81">
        <v>2</v>
      </c>
      <c r="AL81">
        <v>1</v>
      </c>
      <c r="AM81">
        <v>1</v>
      </c>
      <c r="AN81">
        <v>1</v>
      </c>
      <c r="AO81">
        <v>5</v>
      </c>
      <c r="AP81">
        <v>1</v>
      </c>
      <c r="AQ81">
        <v>7</v>
      </c>
      <c r="AR81">
        <v>1</v>
      </c>
      <c r="AS81">
        <v>3</v>
      </c>
      <c r="AT81">
        <v>2</v>
      </c>
      <c r="AU81">
        <v>7</v>
      </c>
      <c r="AV81">
        <v>1</v>
      </c>
      <c r="AX81" s="5"/>
      <c r="AY81" s="5">
        <v>0</v>
      </c>
      <c r="AZ81" s="5"/>
      <c r="BA81" s="5"/>
      <c r="BB81" s="4">
        <v>0</v>
      </c>
      <c r="BC81" s="4"/>
      <c r="BD81" s="4">
        <v>0</v>
      </c>
      <c r="BE81" s="4">
        <v>0</v>
      </c>
      <c r="BF81" s="9">
        <v>4</v>
      </c>
      <c r="BJ81" t="s">
        <v>277</v>
      </c>
      <c r="BK81">
        <v>18</v>
      </c>
      <c r="BL81" t="s">
        <v>209</v>
      </c>
    </row>
    <row r="82" spans="2:65" x14ac:dyDescent="0.35">
      <c r="B82">
        <v>100</v>
      </c>
      <c r="C82">
        <v>310</v>
      </c>
      <c r="D82">
        <v>1</v>
      </c>
      <c r="F82">
        <v>1</v>
      </c>
      <c r="G82">
        <v>2</v>
      </c>
      <c r="H82">
        <v>2</v>
      </c>
      <c r="K82">
        <v>1</v>
      </c>
      <c r="L82">
        <v>1</v>
      </c>
      <c r="Q82">
        <v>2</v>
      </c>
      <c r="R82">
        <v>1</v>
      </c>
      <c r="U82">
        <v>1</v>
      </c>
      <c r="V82">
        <v>2</v>
      </c>
      <c r="X82">
        <v>2</v>
      </c>
      <c r="Y82">
        <v>3</v>
      </c>
      <c r="Z82">
        <v>4</v>
      </c>
      <c r="AA82">
        <v>3</v>
      </c>
      <c r="AB82">
        <v>12</v>
      </c>
      <c r="AC82">
        <v>1</v>
      </c>
      <c r="AD82">
        <v>3</v>
      </c>
      <c r="AE82">
        <v>3</v>
      </c>
      <c r="AF82">
        <v>1500</v>
      </c>
      <c r="AG82">
        <v>2</v>
      </c>
      <c r="AH82">
        <v>8</v>
      </c>
      <c r="AI82">
        <v>1</v>
      </c>
      <c r="AK82">
        <v>3</v>
      </c>
      <c r="AL82">
        <v>3</v>
      </c>
      <c r="AM82">
        <v>4</v>
      </c>
      <c r="AN82">
        <v>2</v>
      </c>
      <c r="AO82">
        <v>12</v>
      </c>
      <c r="AP82">
        <v>1</v>
      </c>
      <c r="AQ82">
        <v>5</v>
      </c>
      <c r="AR82">
        <v>3</v>
      </c>
      <c r="AS82">
        <v>5</v>
      </c>
      <c r="AT82">
        <v>2</v>
      </c>
      <c r="AU82">
        <v>13</v>
      </c>
      <c r="AV82">
        <v>1</v>
      </c>
      <c r="AW82" t="s">
        <v>169</v>
      </c>
      <c r="AX82" s="5">
        <v>1</v>
      </c>
      <c r="AY82" s="5">
        <v>0</v>
      </c>
      <c r="AZ82" s="5"/>
      <c r="BA82" s="5"/>
      <c r="BB82" s="4"/>
      <c r="BC82" s="4"/>
      <c r="BD82" s="4">
        <v>0</v>
      </c>
      <c r="BE82" s="4">
        <v>1</v>
      </c>
      <c r="BF82" s="9">
        <v>4</v>
      </c>
      <c r="BJ82" t="s">
        <v>277</v>
      </c>
      <c r="BK82">
        <v>25</v>
      </c>
      <c r="BL82" t="s">
        <v>209</v>
      </c>
    </row>
    <row r="83" spans="2:65" x14ac:dyDescent="0.35">
      <c r="B83">
        <v>97</v>
      </c>
      <c r="C83">
        <v>439</v>
      </c>
      <c r="D83">
        <v>0</v>
      </c>
      <c r="F83">
        <v>1</v>
      </c>
      <c r="G83">
        <v>1</v>
      </c>
      <c r="H83">
        <v>1</v>
      </c>
      <c r="M83">
        <v>6</v>
      </c>
      <c r="N83">
        <v>6</v>
      </c>
      <c r="Q83">
        <v>4</v>
      </c>
      <c r="R83">
        <v>4</v>
      </c>
      <c r="S83">
        <v>2</v>
      </c>
      <c r="T83">
        <v>2</v>
      </c>
      <c r="X83">
        <v>2</v>
      </c>
      <c r="Y83">
        <v>2</v>
      </c>
      <c r="Z83">
        <v>1</v>
      </c>
      <c r="AA83">
        <v>2</v>
      </c>
      <c r="AB83">
        <v>7</v>
      </c>
      <c r="AC83">
        <v>1</v>
      </c>
      <c r="AD83">
        <v>2</v>
      </c>
      <c r="AE83">
        <v>2</v>
      </c>
      <c r="AF83">
        <v>1700</v>
      </c>
      <c r="AG83">
        <v>2</v>
      </c>
      <c r="AH83">
        <v>6</v>
      </c>
      <c r="AI83">
        <v>1</v>
      </c>
      <c r="AK83">
        <v>5</v>
      </c>
      <c r="AL83">
        <v>4</v>
      </c>
      <c r="AM83">
        <v>1</v>
      </c>
      <c r="AN83">
        <v>4</v>
      </c>
      <c r="AO83">
        <v>14</v>
      </c>
      <c r="AP83">
        <v>1</v>
      </c>
      <c r="AQ83">
        <v>6</v>
      </c>
      <c r="AR83">
        <v>2</v>
      </c>
      <c r="AS83">
        <v>5</v>
      </c>
      <c r="AT83">
        <v>5</v>
      </c>
      <c r="AU83">
        <v>14</v>
      </c>
      <c r="AV83">
        <v>1</v>
      </c>
      <c r="AW83" t="s">
        <v>170</v>
      </c>
      <c r="AX83" s="5">
        <v>0</v>
      </c>
      <c r="AY83" s="5"/>
      <c r="AZ83" s="5"/>
      <c r="BA83" s="5">
        <v>0</v>
      </c>
      <c r="BB83" s="4"/>
      <c r="BC83" s="4">
        <v>0</v>
      </c>
      <c r="BD83" s="4">
        <v>0</v>
      </c>
      <c r="BE83" s="4"/>
      <c r="BF83" s="9">
        <v>4</v>
      </c>
      <c r="BJ83" t="s">
        <v>277</v>
      </c>
      <c r="BK83">
        <v>23</v>
      </c>
      <c r="BL83" t="s">
        <v>223</v>
      </c>
    </row>
    <row r="84" spans="2:65" x14ac:dyDescent="0.35">
      <c r="B84">
        <v>100</v>
      </c>
      <c r="C84">
        <v>332</v>
      </c>
      <c r="D84">
        <v>1</v>
      </c>
      <c r="F84">
        <v>1</v>
      </c>
      <c r="G84">
        <v>2</v>
      </c>
      <c r="H84">
        <v>1</v>
      </c>
      <c r="K84">
        <v>2</v>
      </c>
      <c r="L84">
        <v>1</v>
      </c>
      <c r="O84">
        <v>2</v>
      </c>
      <c r="P84">
        <v>2</v>
      </c>
      <c r="S84">
        <v>2</v>
      </c>
      <c r="T84">
        <v>2</v>
      </c>
      <c r="X84">
        <v>1</v>
      </c>
      <c r="Y84">
        <v>1</v>
      </c>
      <c r="Z84">
        <v>1</v>
      </c>
      <c r="AA84">
        <v>1</v>
      </c>
      <c r="AB84">
        <v>4</v>
      </c>
      <c r="AC84">
        <v>1</v>
      </c>
      <c r="AD84">
        <v>1</v>
      </c>
      <c r="AE84">
        <v>1</v>
      </c>
      <c r="AF84">
        <v>2500</v>
      </c>
      <c r="AG84">
        <v>2</v>
      </c>
      <c r="AH84">
        <v>4</v>
      </c>
      <c r="AI84">
        <v>1</v>
      </c>
      <c r="AK84">
        <v>1</v>
      </c>
      <c r="AL84">
        <v>2</v>
      </c>
      <c r="AM84">
        <v>1</v>
      </c>
      <c r="AN84">
        <v>1</v>
      </c>
      <c r="AO84">
        <v>5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10</v>
      </c>
      <c r="AV84">
        <v>1</v>
      </c>
      <c r="AX84" s="5">
        <v>0</v>
      </c>
      <c r="AY84" s="5">
        <v>0</v>
      </c>
      <c r="AZ84" s="5">
        <v>0</v>
      </c>
      <c r="BA84" s="5">
        <v>0</v>
      </c>
      <c r="BB84" s="4"/>
      <c r="BC84" s="4"/>
      <c r="BD84" s="4"/>
      <c r="BE84" s="4"/>
      <c r="BF84" s="9">
        <v>4</v>
      </c>
      <c r="BJ84" t="s">
        <v>277</v>
      </c>
      <c r="BK84">
        <v>25</v>
      </c>
      <c r="BL84" t="s">
        <v>209</v>
      </c>
    </row>
    <row r="85" spans="2:65" x14ac:dyDescent="0.35">
      <c r="B85">
        <v>100</v>
      </c>
      <c r="C85">
        <v>505</v>
      </c>
      <c r="D85">
        <v>1</v>
      </c>
      <c r="F85">
        <v>1</v>
      </c>
      <c r="I85">
        <v>3</v>
      </c>
      <c r="J85">
        <v>3</v>
      </c>
      <c r="K85">
        <v>1</v>
      </c>
      <c r="L85">
        <v>1</v>
      </c>
      <c r="Q85">
        <v>5</v>
      </c>
      <c r="R85">
        <v>7</v>
      </c>
      <c r="U85">
        <v>7</v>
      </c>
      <c r="V85">
        <v>7</v>
      </c>
      <c r="X85">
        <v>1</v>
      </c>
      <c r="Y85">
        <v>1</v>
      </c>
      <c r="Z85">
        <v>2</v>
      </c>
      <c r="AA85">
        <v>2</v>
      </c>
      <c r="AB85">
        <v>6</v>
      </c>
      <c r="AC85">
        <v>1</v>
      </c>
      <c r="AD85">
        <v>6</v>
      </c>
      <c r="AE85">
        <v>6</v>
      </c>
      <c r="AF85">
        <v>1800</v>
      </c>
      <c r="AG85">
        <v>2</v>
      </c>
      <c r="AH85">
        <v>14</v>
      </c>
      <c r="AI85">
        <v>0</v>
      </c>
      <c r="AK85">
        <v>1</v>
      </c>
      <c r="AL85">
        <v>1</v>
      </c>
      <c r="AM85">
        <v>1</v>
      </c>
      <c r="AN85">
        <v>1</v>
      </c>
      <c r="AO85">
        <v>4</v>
      </c>
      <c r="AP85">
        <v>1</v>
      </c>
      <c r="AQ85">
        <v>6</v>
      </c>
      <c r="AR85">
        <v>6</v>
      </c>
      <c r="AS85">
        <v>5</v>
      </c>
      <c r="AT85">
        <v>2</v>
      </c>
      <c r="AU85">
        <v>15</v>
      </c>
      <c r="AV85">
        <v>1</v>
      </c>
      <c r="AW85" t="s">
        <v>172</v>
      </c>
      <c r="AX85" s="5"/>
      <c r="AY85" s="5">
        <v>0</v>
      </c>
      <c r="AZ85" s="5"/>
      <c r="BA85" s="5"/>
      <c r="BB85" s="4">
        <v>1</v>
      </c>
      <c r="BC85" s="4"/>
      <c r="BD85" s="4">
        <v>0</v>
      </c>
      <c r="BE85" s="4">
        <v>1</v>
      </c>
      <c r="BF85" s="9">
        <v>4</v>
      </c>
      <c r="BJ85" t="s">
        <v>277</v>
      </c>
      <c r="BK85">
        <v>22</v>
      </c>
      <c r="BL85" t="s">
        <v>209</v>
      </c>
    </row>
    <row r="86" spans="2:65" x14ac:dyDescent="0.35">
      <c r="B86">
        <v>100</v>
      </c>
      <c r="C86">
        <v>140</v>
      </c>
      <c r="D86">
        <v>1</v>
      </c>
      <c r="F86">
        <v>1</v>
      </c>
      <c r="I86">
        <v>4</v>
      </c>
      <c r="J86">
        <v>6</v>
      </c>
      <c r="K86">
        <v>3</v>
      </c>
      <c r="L86">
        <v>3</v>
      </c>
      <c r="O86">
        <v>4</v>
      </c>
      <c r="P86">
        <v>4</v>
      </c>
      <c r="U86">
        <v>4</v>
      </c>
      <c r="V86">
        <v>3</v>
      </c>
      <c r="X86">
        <v>3</v>
      </c>
      <c r="Y86">
        <v>4</v>
      </c>
      <c r="Z86">
        <v>4</v>
      </c>
      <c r="AA86">
        <v>4</v>
      </c>
      <c r="AB86">
        <v>15</v>
      </c>
      <c r="AC86">
        <v>1</v>
      </c>
      <c r="AD86">
        <v>3</v>
      </c>
      <c r="AE86">
        <v>3</v>
      </c>
      <c r="AF86">
        <v>1300</v>
      </c>
      <c r="AG86">
        <v>2</v>
      </c>
      <c r="AH86">
        <v>8</v>
      </c>
      <c r="AI86">
        <v>1</v>
      </c>
      <c r="AK86">
        <v>1</v>
      </c>
      <c r="AL86">
        <v>2</v>
      </c>
      <c r="AM86">
        <v>1</v>
      </c>
      <c r="AN86">
        <v>1</v>
      </c>
      <c r="AO86">
        <v>5</v>
      </c>
      <c r="AP86">
        <v>1</v>
      </c>
      <c r="AQ86">
        <v>6</v>
      </c>
      <c r="AR86">
        <v>6</v>
      </c>
      <c r="AS86">
        <v>3</v>
      </c>
      <c r="AT86">
        <v>4</v>
      </c>
      <c r="AU86">
        <v>15</v>
      </c>
      <c r="AV86">
        <v>1</v>
      </c>
      <c r="AW86" t="s">
        <v>157</v>
      </c>
      <c r="AX86" s="5"/>
      <c r="AY86" s="5">
        <v>0</v>
      </c>
      <c r="AZ86" s="5">
        <v>0</v>
      </c>
      <c r="BA86" s="5"/>
      <c r="BB86" s="4">
        <v>0</v>
      </c>
      <c r="BC86" s="4"/>
      <c r="BD86" s="4"/>
      <c r="BE86" s="4">
        <v>0</v>
      </c>
      <c r="BF86" s="9">
        <v>4</v>
      </c>
      <c r="BJ86" t="s">
        <v>277</v>
      </c>
      <c r="BK86">
        <v>22</v>
      </c>
      <c r="BL86" t="s">
        <v>216</v>
      </c>
    </row>
    <row r="87" spans="2:65" x14ac:dyDescent="0.35">
      <c r="B87">
        <v>100</v>
      </c>
      <c r="C87">
        <v>685</v>
      </c>
      <c r="D87">
        <v>1</v>
      </c>
      <c r="F87">
        <v>1</v>
      </c>
      <c r="I87">
        <v>2</v>
      </c>
      <c r="J87">
        <v>3</v>
      </c>
      <c r="K87">
        <v>3</v>
      </c>
      <c r="L87">
        <v>3</v>
      </c>
      <c r="Q87">
        <v>3</v>
      </c>
      <c r="R87">
        <v>3</v>
      </c>
      <c r="U87">
        <v>4</v>
      </c>
      <c r="V87">
        <v>4</v>
      </c>
      <c r="X87">
        <v>2</v>
      </c>
      <c r="Y87">
        <v>2</v>
      </c>
      <c r="Z87">
        <v>2</v>
      </c>
      <c r="AA87">
        <v>2</v>
      </c>
      <c r="AB87">
        <v>8</v>
      </c>
      <c r="AC87">
        <v>1</v>
      </c>
      <c r="AD87">
        <v>1</v>
      </c>
      <c r="AE87">
        <v>5</v>
      </c>
      <c r="AF87" t="s">
        <v>87</v>
      </c>
      <c r="AG87" s="8">
        <v>6</v>
      </c>
      <c r="AH87">
        <v>12</v>
      </c>
      <c r="AI87">
        <v>0</v>
      </c>
      <c r="AK87">
        <v>3</v>
      </c>
      <c r="AL87">
        <v>3</v>
      </c>
      <c r="AM87">
        <v>3</v>
      </c>
      <c r="AN87">
        <v>3</v>
      </c>
      <c r="AO87">
        <v>12</v>
      </c>
      <c r="AP87">
        <v>1</v>
      </c>
      <c r="AQ87">
        <v>3</v>
      </c>
      <c r="AR87">
        <v>3</v>
      </c>
      <c r="AS87">
        <v>3</v>
      </c>
      <c r="AT87">
        <v>3</v>
      </c>
      <c r="AU87">
        <v>14</v>
      </c>
      <c r="AV87">
        <v>1</v>
      </c>
      <c r="AW87" t="s">
        <v>173</v>
      </c>
      <c r="AX87" s="5"/>
      <c r="AY87" s="5">
        <v>0</v>
      </c>
      <c r="AZ87" s="5"/>
      <c r="BA87" s="5"/>
      <c r="BB87" s="4">
        <v>0</v>
      </c>
      <c r="BC87" s="4"/>
      <c r="BD87" s="4">
        <v>0</v>
      </c>
      <c r="BE87" s="4">
        <v>0</v>
      </c>
      <c r="BF87" s="9">
        <v>4</v>
      </c>
      <c r="BJ87" t="s">
        <v>276</v>
      </c>
      <c r="BK87">
        <v>22</v>
      </c>
      <c r="BL87" t="s">
        <v>216</v>
      </c>
    </row>
    <row r="88" spans="2:65" x14ac:dyDescent="0.35">
      <c r="B88">
        <v>97</v>
      </c>
      <c r="C88">
        <v>328</v>
      </c>
      <c r="D88">
        <v>0</v>
      </c>
      <c r="F88">
        <v>1</v>
      </c>
      <c r="G88">
        <v>5</v>
      </c>
      <c r="H88">
        <v>2</v>
      </c>
      <c r="K88">
        <v>4</v>
      </c>
      <c r="L88">
        <v>4</v>
      </c>
      <c r="O88">
        <v>6</v>
      </c>
      <c r="P88">
        <v>5</v>
      </c>
      <c r="U88">
        <v>7</v>
      </c>
      <c r="V88">
        <v>7</v>
      </c>
      <c r="X88">
        <v>4</v>
      </c>
      <c r="Y88">
        <v>5</v>
      </c>
      <c r="Z88">
        <v>3</v>
      </c>
      <c r="AA88">
        <v>3</v>
      </c>
      <c r="AB88">
        <v>15</v>
      </c>
      <c r="AC88">
        <v>1</v>
      </c>
      <c r="AD88">
        <v>4</v>
      </c>
      <c r="AE88">
        <v>4</v>
      </c>
      <c r="AF88">
        <v>400</v>
      </c>
      <c r="AG88" s="8">
        <v>6</v>
      </c>
      <c r="AH88">
        <v>14</v>
      </c>
      <c r="AI88">
        <v>0</v>
      </c>
      <c r="AK88">
        <v>1</v>
      </c>
      <c r="AL88">
        <v>2</v>
      </c>
      <c r="AM88">
        <v>1</v>
      </c>
      <c r="AN88">
        <v>2</v>
      </c>
      <c r="AO88">
        <v>6</v>
      </c>
      <c r="AP88">
        <v>1</v>
      </c>
      <c r="AQ88">
        <v>5</v>
      </c>
      <c r="AR88">
        <v>5</v>
      </c>
      <c r="AS88">
        <v>5</v>
      </c>
      <c r="AT88">
        <v>4</v>
      </c>
      <c r="AU88">
        <v>17</v>
      </c>
      <c r="AV88">
        <v>0</v>
      </c>
      <c r="AX88" s="5">
        <v>0</v>
      </c>
      <c r="AY88" s="5">
        <v>0</v>
      </c>
      <c r="AZ88" s="5">
        <v>0</v>
      </c>
      <c r="BA88" s="5"/>
      <c r="BB88" s="4"/>
      <c r="BC88" s="4"/>
      <c r="BD88" s="4"/>
      <c r="BE88" s="4">
        <v>0</v>
      </c>
      <c r="BF88" s="9">
        <v>4</v>
      </c>
      <c r="BJ88" t="s">
        <v>276</v>
      </c>
      <c r="BK88">
        <v>25</v>
      </c>
      <c r="BL88" t="s">
        <v>209</v>
      </c>
    </row>
    <row r="89" spans="2:65" x14ac:dyDescent="0.35">
      <c r="B89">
        <v>100</v>
      </c>
      <c r="C89">
        <v>343</v>
      </c>
      <c r="D89">
        <v>1</v>
      </c>
      <c r="F89">
        <v>1</v>
      </c>
      <c r="I89">
        <v>6</v>
      </c>
      <c r="J89">
        <v>5</v>
      </c>
      <c r="K89">
        <v>3</v>
      </c>
      <c r="L89">
        <v>2</v>
      </c>
      <c r="Q89">
        <v>4</v>
      </c>
      <c r="R89">
        <v>2</v>
      </c>
      <c r="U89">
        <v>4</v>
      </c>
      <c r="V89">
        <v>2</v>
      </c>
      <c r="X89">
        <v>3</v>
      </c>
      <c r="Y89">
        <v>3</v>
      </c>
      <c r="Z89">
        <v>1</v>
      </c>
      <c r="AA89">
        <v>2</v>
      </c>
      <c r="AB89">
        <v>9</v>
      </c>
      <c r="AC89">
        <v>1</v>
      </c>
      <c r="AD89">
        <v>5</v>
      </c>
      <c r="AE89">
        <v>6</v>
      </c>
      <c r="AF89">
        <v>2000</v>
      </c>
      <c r="AG89">
        <v>2</v>
      </c>
      <c r="AH89">
        <v>13</v>
      </c>
      <c r="AI89">
        <v>0</v>
      </c>
      <c r="AK89">
        <v>2</v>
      </c>
      <c r="AL89">
        <v>1</v>
      </c>
      <c r="AM89">
        <v>1</v>
      </c>
      <c r="AN89">
        <v>1</v>
      </c>
      <c r="AO89">
        <v>5</v>
      </c>
      <c r="AP89">
        <v>1</v>
      </c>
      <c r="AQ89">
        <v>6</v>
      </c>
      <c r="AR89">
        <v>5</v>
      </c>
      <c r="AS89">
        <v>4</v>
      </c>
      <c r="AT89">
        <v>3</v>
      </c>
      <c r="AU89">
        <v>14</v>
      </c>
      <c r="AV89">
        <v>1</v>
      </c>
      <c r="AW89" t="s">
        <v>174</v>
      </c>
      <c r="AX89" s="5"/>
      <c r="AY89" s="5">
        <v>0</v>
      </c>
      <c r="AZ89" s="5"/>
      <c r="BA89" s="5"/>
      <c r="BB89" s="4">
        <v>0</v>
      </c>
      <c r="BC89" s="4"/>
      <c r="BD89" s="4">
        <v>0</v>
      </c>
      <c r="BE89" s="4">
        <v>1</v>
      </c>
      <c r="BF89" s="9">
        <v>4</v>
      </c>
      <c r="BJ89" t="s">
        <v>277</v>
      </c>
      <c r="BK89">
        <v>23</v>
      </c>
      <c r="BL89" t="s">
        <v>209</v>
      </c>
    </row>
    <row r="90" spans="2:65" x14ac:dyDescent="0.35">
      <c r="B90">
        <v>100</v>
      </c>
      <c r="C90">
        <v>361</v>
      </c>
      <c r="D90">
        <v>1</v>
      </c>
      <c r="F90">
        <v>1</v>
      </c>
      <c r="G90">
        <v>3</v>
      </c>
      <c r="H90">
        <v>2</v>
      </c>
      <c r="M90">
        <v>5</v>
      </c>
      <c r="N90">
        <v>6</v>
      </c>
      <c r="O90">
        <v>4</v>
      </c>
      <c r="P90">
        <v>4</v>
      </c>
      <c r="U90">
        <v>3</v>
      </c>
      <c r="V90">
        <v>4</v>
      </c>
      <c r="X90">
        <v>1</v>
      </c>
      <c r="Y90">
        <v>2</v>
      </c>
      <c r="Z90">
        <v>2</v>
      </c>
      <c r="AA90">
        <v>2</v>
      </c>
      <c r="AB90">
        <v>7</v>
      </c>
      <c r="AC90">
        <v>1</v>
      </c>
      <c r="AD90">
        <v>1</v>
      </c>
      <c r="AE90">
        <v>1</v>
      </c>
      <c r="AF90">
        <v>3000</v>
      </c>
      <c r="AG90">
        <v>2</v>
      </c>
      <c r="AH90">
        <v>4</v>
      </c>
      <c r="AI90">
        <v>1</v>
      </c>
      <c r="AK90">
        <v>1</v>
      </c>
      <c r="AL90">
        <v>1</v>
      </c>
      <c r="AM90">
        <v>2</v>
      </c>
      <c r="AN90">
        <v>2</v>
      </c>
      <c r="AO90">
        <v>6</v>
      </c>
      <c r="AP90">
        <v>1</v>
      </c>
      <c r="AQ90">
        <v>5</v>
      </c>
      <c r="AR90">
        <v>3</v>
      </c>
      <c r="AS90">
        <v>3</v>
      </c>
      <c r="AT90">
        <v>3</v>
      </c>
      <c r="AU90">
        <v>12</v>
      </c>
      <c r="AV90">
        <v>1</v>
      </c>
      <c r="AW90" t="s">
        <v>117</v>
      </c>
      <c r="AX90" s="5">
        <v>0</v>
      </c>
      <c r="AY90" s="5"/>
      <c r="AZ90" s="5">
        <v>0</v>
      </c>
      <c r="BA90" s="5"/>
      <c r="BB90" s="4"/>
      <c r="BC90" s="4">
        <v>0</v>
      </c>
      <c r="BD90" s="4"/>
      <c r="BE90" s="4">
        <v>1</v>
      </c>
      <c r="BF90" s="9">
        <v>4</v>
      </c>
      <c r="BJ90" t="s">
        <v>276</v>
      </c>
      <c r="BK90">
        <v>22</v>
      </c>
      <c r="BL90" t="s">
        <v>209</v>
      </c>
    </row>
    <row r="91" spans="2:65" x14ac:dyDescent="0.35">
      <c r="B91">
        <v>100</v>
      </c>
      <c r="C91">
        <v>455</v>
      </c>
      <c r="D91">
        <v>1</v>
      </c>
      <c r="F91">
        <v>1</v>
      </c>
      <c r="G91">
        <v>6</v>
      </c>
      <c r="H91">
        <v>5</v>
      </c>
      <c r="K91">
        <v>5</v>
      </c>
      <c r="L91">
        <v>5</v>
      </c>
      <c r="O91">
        <v>5</v>
      </c>
      <c r="P91">
        <v>5</v>
      </c>
      <c r="S91">
        <v>7</v>
      </c>
      <c r="T91">
        <v>6</v>
      </c>
      <c r="X91">
        <v>2</v>
      </c>
      <c r="Y91">
        <v>6</v>
      </c>
      <c r="Z91">
        <v>2</v>
      </c>
      <c r="AA91">
        <v>1</v>
      </c>
      <c r="AB91">
        <v>11</v>
      </c>
      <c r="AC91">
        <v>1</v>
      </c>
      <c r="AD91">
        <v>1</v>
      </c>
      <c r="AE91">
        <v>2</v>
      </c>
      <c r="AF91" t="s">
        <v>58</v>
      </c>
      <c r="AG91">
        <v>2</v>
      </c>
      <c r="AH91">
        <v>5</v>
      </c>
      <c r="AI91">
        <v>1</v>
      </c>
      <c r="AK91">
        <v>2</v>
      </c>
      <c r="AL91">
        <v>2</v>
      </c>
      <c r="AM91">
        <v>2</v>
      </c>
      <c r="AN91">
        <v>2</v>
      </c>
      <c r="AO91">
        <v>8</v>
      </c>
      <c r="AP91">
        <v>1</v>
      </c>
      <c r="AQ91">
        <v>7</v>
      </c>
      <c r="AR91">
        <v>5</v>
      </c>
      <c r="AS91">
        <v>7</v>
      </c>
      <c r="AT91">
        <v>5</v>
      </c>
      <c r="AU91">
        <v>18</v>
      </c>
      <c r="AV91">
        <v>0</v>
      </c>
      <c r="AW91" t="s">
        <v>143</v>
      </c>
      <c r="AX91" s="5">
        <v>0</v>
      </c>
      <c r="AY91" s="5">
        <v>0</v>
      </c>
      <c r="AZ91" s="5">
        <v>0</v>
      </c>
      <c r="BA91" s="5">
        <v>0</v>
      </c>
      <c r="BB91" s="4"/>
      <c r="BC91" s="4"/>
      <c r="BD91" s="4"/>
      <c r="BE91" s="4"/>
      <c r="BF91" s="9">
        <v>4</v>
      </c>
      <c r="BJ91" t="s">
        <v>277</v>
      </c>
      <c r="BK91">
        <v>22</v>
      </c>
      <c r="BL91" t="s">
        <v>213</v>
      </c>
    </row>
    <row r="92" spans="2:65" x14ac:dyDescent="0.35">
      <c r="B92">
        <v>100</v>
      </c>
      <c r="C92">
        <v>383</v>
      </c>
      <c r="D92">
        <v>1</v>
      </c>
      <c r="F92">
        <v>1</v>
      </c>
      <c r="G92">
        <v>2</v>
      </c>
      <c r="H92">
        <v>2</v>
      </c>
      <c r="M92">
        <v>5</v>
      </c>
      <c r="N92">
        <v>5</v>
      </c>
      <c r="Q92">
        <v>4</v>
      </c>
      <c r="R92">
        <v>4</v>
      </c>
      <c r="S92">
        <v>5</v>
      </c>
      <c r="T92">
        <v>5</v>
      </c>
      <c r="X92">
        <v>2</v>
      </c>
      <c r="Y92">
        <v>3</v>
      </c>
      <c r="Z92">
        <v>4</v>
      </c>
      <c r="AA92">
        <v>4</v>
      </c>
      <c r="AB92">
        <v>13</v>
      </c>
      <c r="AC92">
        <v>1</v>
      </c>
      <c r="AD92">
        <v>3</v>
      </c>
      <c r="AE92">
        <v>3</v>
      </c>
      <c r="AF92">
        <v>1500</v>
      </c>
      <c r="AG92" s="9">
        <v>2</v>
      </c>
      <c r="AH92">
        <v>8</v>
      </c>
      <c r="AI92">
        <v>1</v>
      </c>
      <c r="AK92">
        <v>3</v>
      </c>
      <c r="AL92">
        <v>4</v>
      </c>
      <c r="AM92">
        <v>4</v>
      </c>
      <c r="AN92">
        <v>4</v>
      </c>
      <c r="AO92">
        <v>15</v>
      </c>
      <c r="AP92">
        <v>1</v>
      </c>
      <c r="AQ92">
        <v>6</v>
      </c>
      <c r="AR92">
        <v>6</v>
      </c>
      <c r="AS92">
        <v>5</v>
      </c>
      <c r="AT92">
        <v>5</v>
      </c>
      <c r="AU92">
        <v>18</v>
      </c>
      <c r="AV92">
        <v>0</v>
      </c>
      <c r="AW92" t="s">
        <v>157</v>
      </c>
      <c r="AX92" s="5">
        <v>0</v>
      </c>
      <c r="AY92" s="5"/>
      <c r="AZ92" s="5"/>
      <c r="BA92" s="5">
        <v>0</v>
      </c>
      <c r="BB92" s="4"/>
      <c r="BC92" s="4">
        <v>0</v>
      </c>
      <c r="BD92" s="4">
        <v>0</v>
      </c>
      <c r="BE92" s="4"/>
      <c r="BF92" s="9">
        <v>4</v>
      </c>
      <c r="BJ92" t="s">
        <v>276</v>
      </c>
      <c r="BK92">
        <v>23</v>
      </c>
      <c r="BL92" t="s">
        <v>209</v>
      </c>
    </row>
    <row r="93" spans="2:65" x14ac:dyDescent="0.35">
      <c r="B93">
        <v>100</v>
      </c>
      <c r="C93">
        <v>1544</v>
      </c>
      <c r="D93">
        <v>1</v>
      </c>
      <c r="F93">
        <v>1</v>
      </c>
      <c r="I93">
        <v>6</v>
      </c>
      <c r="J93">
        <v>6</v>
      </c>
      <c r="M93">
        <v>6</v>
      </c>
      <c r="N93">
        <v>6</v>
      </c>
      <c r="Q93">
        <v>1</v>
      </c>
      <c r="R93">
        <v>2</v>
      </c>
      <c r="S93">
        <v>3</v>
      </c>
      <c r="T93">
        <v>5</v>
      </c>
      <c r="X93">
        <v>1</v>
      </c>
      <c r="Y93">
        <v>2</v>
      </c>
      <c r="Z93">
        <v>3</v>
      </c>
      <c r="AA93">
        <v>2</v>
      </c>
      <c r="AB93">
        <v>8</v>
      </c>
      <c r="AC93">
        <v>1</v>
      </c>
      <c r="AD93">
        <v>2</v>
      </c>
      <c r="AE93">
        <v>2</v>
      </c>
      <c r="AF93" t="s">
        <v>88</v>
      </c>
      <c r="AG93">
        <v>2</v>
      </c>
      <c r="AH93">
        <v>6</v>
      </c>
      <c r="AI93">
        <v>1</v>
      </c>
      <c r="AK93">
        <v>1</v>
      </c>
      <c r="AL93">
        <v>2</v>
      </c>
      <c r="AM93">
        <v>2</v>
      </c>
      <c r="AN93">
        <v>2</v>
      </c>
      <c r="AO93">
        <v>7</v>
      </c>
      <c r="AP93">
        <v>1</v>
      </c>
      <c r="AQ93">
        <v>7</v>
      </c>
      <c r="AR93">
        <v>2</v>
      </c>
      <c r="AS93">
        <v>5</v>
      </c>
      <c r="AT93">
        <v>5</v>
      </c>
      <c r="AU93">
        <v>13</v>
      </c>
      <c r="AV93">
        <v>1</v>
      </c>
      <c r="AW93" t="s">
        <v>175</v>
      </c>
      <c r="AX93" s="5"/>
      <c r="AY93" s="5"/>
      <c r="AZ93" s="5"/>
      <c r="BA93" s="5">
        <v>0</v>
      </c>
      <c r="BB93" s="4">
        <v>0</v>
      </c>
      <c r="BC93" s="4">
        <v>0</v>
      </c>
      <c r="BD93" s="4">
        <v>1</v>
      </c>
      <c r="BE93" s="4"/>
      <c r="BF93" s="9">
        <v>4</v>
      </c>
      <c r="BJ93" t="s">
        <v>277</v>
      </c>
      <c r="BK93">
        <v>24</v>
      </c>
      <c r="BL93" t="s">
        <v>209</v>
      </c>
    </row>
    <row r="94" spans="2:65" x14ac:dyDescent="0.35">
      <c r="B94">
        <v>100</v>
      </c>
      <c r="C94">
        <v>517</v>
      </c>
      <c r="D94">
        <v>1</v>
      </c>
      <c r="F94">
        <v>1</v>
      </c>
      <c r="I94">
        <v>6</v>
      </c>
      <c r="J94">
        <v>5</v>
      </c>
      <c r="M94">
        <v>5</v>
      </c>
      <c r="N94">
        <v>5</v>
      </c>
      <c r="O94">
        <v>2</v>
      </c>
      <c r="P94">
        <v>1</v>
      </c>
      <c r="S94">
        <v>2</v>
      </c>
      <c r="T94">
        <v>1</v>
      </c>
      <c r="X94">
        <v>2</v>
      </c>
      <c r="Y94">
        <v>2</v>
      </c>
      <c r="Z94">
        <v>2</v>
      </c>
      <c r="AA94">
        <v>2</v>
      </c>
      <c r="AB94">
        <v>8</v>
      </c>
      <c r="AC94">
        <v>1</v>
      </c>
      <c r="AD94">
        <v>2</v>
      </c>
      <c r="AE94">
        <v>3</v>
      </c>
      <c r="AF94">
        <v>2000</v>
      </c>
      <c r="AG94">
        <v>2</v>
      </c>
      <c r="AH94">
        <v>7</v>
      </c>
      <c r="AI94">
        <v>1</v>
      </c>
      <c r="AK94">
        <v>1</v>
      </c>
      <c r="AL94">
        <v>1</v>
      </c>
      <c r="AM94">
        <v>1</v>
      </c>
      <c r="AN94">
        <v>1</v>
      </c>
      <c r="AO94">
        <v>4</v>
      </c>
      <c r="AP94">
        <v>1</v>
      </c>
      <c r="AQ94">
        <v>6</v>
      </c>
      <c r="AR94">
        <v>5</v>
      </c>
      <c r="AS94">
        <v>5</v>
      </c>
      <c r="AT94">
        <v>3</v>
      </c>
      <c r="AU94">
        <v>15</v>
      </c>
      <c r="AV94">
        <v>1</v>
      </c>
      <c r="AW94" t="s">
        <v>117</v>
      </c>
      <c r="AX94" s="5"/>
      <c r="AY94" s="5"/>
      <c r="AZ94" s="5">
        <v>0</v>
      </c>
      <c r="BA94" s="5">
        <v>1</v>
      </c>
      <c r="BB94" s="4">
        <v>0</v>
      </c>
      <c r="BC94" s="4">
        <v>0</v>
      </c>
      <c r="BD94" s="4"/>
      <c r="BE94" s="4"/>
      <c r="BF94" s="9">
        <v>4</v>
      </c>
      <c r="BJ94" t="s">
        <v>277</v>
      </c>
      <c r="BK94">
        <v>24</v>
      </c>
      <c r="BL94" t="s">
        <v>209</v>
      </c>
      <c r="BM94" t="s">
        <v>252</v>
      </c>
    </row>
    <row r="95" spans="2:65" x14ac:dyDescent="0.35">
      <c r="B95">
        <v>100</v>
      </c>
      <c r="C95">
        <v>373</v>
      </c>
      <c r="D95">
        <v>1</v>
      </c>
      <c r="F95">
        <v>1</v>
      </c>
      <c r="I95">
        <v>5</v>
      </c>
      <c r="J95">
        <v>5</v>
      </c>
      <c r="K95">
        <v>2</v>
      </c>
      <c r="L95">
        <v>2</v>
      </c>
      <c r="O95">
        <v>3</v>
      </c>
      <c r="P95">
        <v>3</v>
      </c>
      <c r="S95">
        <v>3</v>
      </c>
      <c r="T95">
        <v>3</v>
      </c>
      <c r="X95">
        <v>2</v>
      </c>
      <c r="Y95">
        <v>2</v>
      </c>
      <c r="Z95">
        <v>3</v>
      </c>
      <c r="AA95">
        <v>3</v>
      </c>
      <c r="AB95">
        <v>10</v>
      </c>
      <c r="AC95">
        <v>1</v>
      </c>
      <c r="AD95">
        <v>1</v>
      </c>
      <c r="AE95">
        <v>2</v>
      </c>
      <c r="AF95">
        <v>1000</v>
      </c>
      <c r="AG95" s="8">
        <v>6</v>
      </c>
      <c r="AH95">
        <v>9</v>
      </c>
      <c r="AI95">
        <v>1</v>
      </c>
      <c r="AK95">
        <v>2</v>
      </c>
      <c r="AL95">
        <v>2</v>
      </c>
      <c r="AM95">
        <v>2</v>
      </c>
      <c r="AN95">
        <v>2</v>
      </c>
      <c r="AO95">
        <v>8</v>
      </c>
      <c r="AP95">
        <v>1</v>
      </c>
      <c r="AQ95">
        <v>6</v>
      </c>
      <c r="AR95">
        <v>3</v>
      </c>
      <c r="AS95">
        <v>2</v>
      </c>
      <c r="AT95">
        <v>2</v>
      </c>
      <c r="AU95">
        <v>9</v>
      </c>
      <c r="AV95">
        <v>1</v>
      </c>
      <c r="AX95" s="5"/>
      <c r="AY95" s="5">
        <v>0</v>
      </c>
      <c r="AZ95" s="5">
        <v>0</v>
      </c>
      <c r="BA95" s="5">
        <v>0</v>
      </c>
      <c r="BB95" s="4">
        <v>0</v>
      </c>
      <c r="BC95" s="4"/>
      <c r="BD95" s="4"/>
      <c r="BE95" s="4"/>
      <c r="BF95" s="9">
        <v>4</v>
      </c>
      <c r="BJ95" t="s">
        <v>277</v>
      </c>
      <c r="BK95">
        <v>24</v>
      </c>
      <c r="BL95" t="s">
        <v>209</v>
      </c>
    </row>
    <row r="96" spans="2:65" x14ac:dyDescent="0.35">
      <c r="B96">
        <v>100</v>
      </c>
      <c r="C96">
        <v>598</v>
      </c>
      <c r="D96">
        <v>1</v>
      </c>
      <c r="F96">
        <v>1</v>
      </c>
      <c r="I96">
        <v>2</v>
      </c>
      <c r="J96">
        <v>1</v>
      </c>
      <c r="K96">
        <v>1</v>
      </c>
      <c r="L96">
        <v>2</v>
      </c>
      <c r="O96">
        <v>6</v>
      </c>
      <c r="P96">
        <v>6</v>
      </c>
      <c r="S96">
        <v>5</v>
      </c>
      <c r="T96">
        <v>4</v>
      </c>
      <c r="X96">
        <v>2</v>
      </c>
      <c r="Y96">
        <v>1</v>
      </c>
      <c r="Z96">
        <v>2</v>
      </c>
      <c r="AA96">
        <v>3</v>
      </c>
      <c r="AB96">
        <v>8</v>
      </c>
      <c r="AC96">
        <v>1</v>
      </c>
      <c r="AD96">
        <v>1</v>
      </c>
      <c r="AE96">
        <v>1</v>
      </c>
      <c r="AF96">
        <v>1000</v>
      </c>
      <c r="AG96" s="8">
        <v>6</v>
      </c>
      <c r="AH96">
        <v>8</v>
      </c>
      <c r="AI96">
        <v>1</v>
      </c>
      <c r="AK96">
        <v>2</v>
      </c>
      <c r="AL96">
        <v>1</v>
      </c>
      <c r="AM96">
        <v>1</v>
      </c>
      <c r="AN96">
        <v>1</v>
      </c>
      <c r="AO96">
        <v>5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10</v>
      </c>
      <c r="AV96">
        <v>1</v>
      </c>
      <c r="AW96" t="s">
        <v>103</v>
      </c>
      <c r="AX96" s="5"/>
      <c r="AY96" s="5">
        <v>0</v>
      </c>
      <c r="AZ96" s="5">
        <v>0</v>
      </c>
      <c r="BA96" s="5">
        <v>0</v>
      </c>
      <c r="BB96" s="4">
        <v>0</v>
      </c>
      <c r="BC96" s="4"/>
      <c r="BD96" s="4"/>
      <c r="BE96" s="4"/>
      <c r="BF96" s="9">
        <v>4</v>
      </c>
      <c r="BJ96" t="s">
        <v>277</v>
      </c>
      <c r="BK96">
        <v>22</v>
      </c>
      <c r="BL96" t="s">
        <v>229</v>
      </c>
    </row>
    <row r="97" spans="2:65" x14ac:dyDescent="0.35">
      <c r="B97">
        <v>100</v>
      </c>
      <c r="C97">
        <v>317</v>
      </c>
      <c r="D97">
        <v>1</v>
      </c>
      <c r="F97">
        <v>1</v>
      </c>
      <c r="G97">
        <v>2</v>
      </c>
      <c r="H97">
        <v>1</v>
      </c>
      <c r="M97">
        <v>5</v>
      </c>
      <c r="N97">
        <v>5</v>
      </c>
      <c r="Q97">
        <v>2</v>
      </c>
      <c r="R97">
        <v>2</v>
      </c>
      <c r="U97">
        <v>2</v>
      </c>
      <c r="V97">
        <v>1</v>
      </c>
      <c r="X97">
        <v>3</v>
      </c>
      <c r="Y97">
        <v>4</v>
      </c>
      <c r="Z97">
        <v>2</v>
      </c>
      <c r="AA97">
        <v>2</v>
      </c>
      <c r="AB97">
        <v>11</v>
      </c>
      <c r="AC97">
        <v>1</v>
      </c>
      <c r="AD97">
        <v>5</v>
      </c>
      <c r="AE97">
        <v>1</v>
      </c>
      <c r="AF97">
        <v>1600</v>
      </c>
      <c r="AG97">
        <v>2</v>
      </c>
      <c r="AH97">
        <v>8</v>
      </c>
      <c r="AI97">
        <v>1</v>
      </c>
      <c r="AK97">
        <v>3</v>
      </c>
      <c r="AL97">
        <v>4</v>
      </c>
      <c r="AM97">
        <v>4</v>
      </c>
      <c r="AN97">
        <v>4</v>
      </c>
      <c r="AO97">
        <v>15</v>
      </c>
      <c r="AP97">
        <v>1</v>
      </c>
      <c r="AQ97">
        <v>5</v>
      </c>
      <c r="AR97">
        <v>3</v>
      </c>
      <c r="AS97">
        <v>3</v>
      </c>
      <c r="AT97">
        <v>5</v>
      </c>
      <c r="AU97">
        <v>14</v>
      </c>
      <c r="AV97">
        <v>1</v>
      </c>
      <c r="AX97" s="5">
        <v>0</v>
      </c>
      <c r="AY97" s="5"/>
      <c r="AZ97" s="5"/>
      <c r="BA97" s="5"/>
      <c r="BB97" s="4"/>
      <c r="BC97" s="4">
        <v>0</v>
      </c>
      <c r="BD97" s="4">
        <v>0</v>
      </c>
      <c r="BE97" s="4">
        <v>0</v>
      </c>
      <c r="BF97" s="9">
        <v>4</v>
      </c>
      <c r="BJ97" t="s">
        <v>276</v>
      </c>
      <c r="BK97">
        <v>24</v>
      </c>
      <c r="BL97" t="s">
        <v>211</v>
      </c>
    </row>
    <row r="98" spans="2:65" x14ac:dyDescent="0.35">
      <c r="B98">
        <v>97</v>
      </c>
      <c r="C98">
        <v>250277</v>
      </c>
      <c r="D98">
        <v>0</v>
      </c>
      <c r="F98">
        <v>1</v>
      </c>
      <c r="G98">
        <v>2</v>
      </c>
      <c r="H98">
        <v>2</v>
      </c>
      <c r="K98">
        <v>3</v>
      </c>
      <c r="L98">
        <v>3</v>
      </c>
      <c r="Q98">
        <v>6</v>
      </c>
      <c r="R98">
        <v>5</v>
      </c>
      <c r="S98">
        <v>5</v>
      </c>
      <c r="T98">
        <v>5</v>
      </c>
      <c r="X98">
        <v>1</v>
      </c>
      <c r="Y98">
        <v>1</v>
      </c>
      <c r="Z98">
        <v>2</v>
      </c>
      <c r="AA98">
        <v>2</v>
      </c>
      <c r="AB98">
        <v>6</v>
      </c>
      <c r="AC98">
        <v>1</v>
      </c>
      <c r="AD98">
        <v>2</v>
      </c>
      <c r="AE98">
        <v>2</v>
      </c>
      <c r="AF98" t="s">
        <v>89</v>
      </c>
      <c r="AG98">
        <v>6</v>
      </c>
      <c r="AH98">
        <v>10</v>
      </c>
      <c r="AI98">
        <v>1</v>
      </c>
      <c r="AK98">
        <v>3</v>
      </c>
      <c r="AL98">
        <v>2</v>
      </c>
      <c r="AM98">
        <v>2</v>
      </c>
      <c r="AN98">
        <v>3</v>
      </c>
      <c r="AO98">
        <v>10</v>
      </c>
      <c r="AP98">
        <v>1</v>
      </c>
      <c r="AQ98">
        <v>5</v>
      </c>
      <c r="AR98">
        <v>4</v>
      </c>
      <c r="AS98">
        <v>6</v>
      </c>
      <c r="AT98">
        <v>3</v>
      </c>
      <c r="AU98">
        <v>16</v>
      </c>
      <c r="AV98">
        <v>0</v>
      </c>
      <c r="AW98" t="s">
        <v>176</v>
      </c>
      <c r="AX98" s="5">
        <v>0</v>
      </c>
      <c r="AY98" s="5">
        <v>0</v>
      </c>
      <c r="AZ98" s="5"/>
      <c r="BA98" s="5">
        <v>1</v>
      </c>
      <c r="BB98" s="4"/>
      <c r="BC98" s="4"/>
      <c r="BD98" s="4">
        <v>0</v>
      </c>
      <c r="BE98" s="4"/>
      <c r="BF98" s="9">
        <v>4</v>
      </c>
      <c r="BJ98" t="s">
        <v>277</v>
      </c>
      <c r="BK98">
        <v>24</v>
      </c>
      <c r="BL98" t="s">
        <v>209</v>
      </c>
    </row>
    <row r="99" spans="2:65" x14ac:dyDescent="0.35">
      <c r="B99">
        <v>100</v>
      </c>
      <c r="C99">
        <v>284</v>
      </c>
      <c r="D99">
        <v>1</v>
      </c>
      <c r="F99">
        <v>1</v>
      </c>
      <c r="G99">
        <v>2</v>
      </c>
      <c r="H99">
        <v>2</v>
      </c>
      <c r="K99">
        <v>2</v>
      </c>
      <c r="L99">
        <v>2</v>
      </c>
      <c r="O99">
        <v>5</v>
      </c>
      <c r="P99">
        <v>6</v>
      </c>
      <c r="S99">
        <v>1</v>
      </c>
      <c r="T99">
        <v>1</v>
      </c>
      <c r="X99">
        <v>2</v>
      </c>
      <c r="Y99">
        <v>2</v>
      </c>
      <c r="Z99">
        <v>3</v>
      </c>
      <c r="AA99">
        <v>2</v>
      </c>
      <c r="AB99">
        <v>9</v>
      </c>
      <c r="AC99">
        <v>1</v>
      </c>
      <c r="AD99">
        <v>1</v>
      </c>
      <c r="AE99">
        <v>2</v>
      </c>
      <c r="AF99">
        <v>2000</v>
      </c>
      <c r="AG99">
        <v>2</v>
      </c>
      <c r="AH99">
        <v>5</v>
      </c>
      <c r="AI99">
        <v>1</v>
      </c>
      <c r="AK99">
        <v>2</v>
      </c>
      <c r="AL99">
        <v>2</v>
      </c>
      <c r="AM99">
        <v>1</v>
      </c>
      <c r="AN99">
        <v>2</v>
      </c>
      <c r="AO99">
        <v>7</v>
      </c>
      <c r="AP99">
        <v>1</v>
      </c>
      <c r="AQ99">
        <v>6</v>
      </c>
      <c r="AR99">
        <v>5</v>
      </c>
      <c r="AS99">
        <v>5</v>
      </c>
      <c r="AT99">
        <v>4</v>
      </c>
      <c r="AU99">
        <v>16</v>
      </c>
      <c r="AV99">
        <v>0</v>
      </c>
      <c r="AW99" t="s">
        <v>177</v>
      </c>
      <c r="AX99" s="5">
        <v>0</v>
      </c>
      <c r="AY99" s="5">
        <v>0</v>
      </c>
      <c r="AZ99" s="5">
        <v>1</v>
      </c>
      <c r="BA99" s="5">
        <v>1</v>
      </c>
      <c r="BB99" s="4"/>
      <c r="BC99" s="4"/>
      <c r="BD99" s="4"/>
      <c r="BE99" s="4"/>
      <c r="BF99" s="9">
        <v>4</v>
      </c>
      <c r="BJ99" t="s">
        <v>277</v>
      </c>
      <c r="BK99">
        <v>51</v>
      </c>
      <c r="BL99" t="s">
        <v>212</v>
      </c>
      <c r="BM99" t="s">
        <v>267</v>
      </c>
    </row>
    <row r="100" spans="2:65" x14ac:dyDescent="0.35">
      <c r="B100">
        <v>100</v>
      </c>
      <c r="C100">
        <v>237</v>
      </c>
      <c r="D100">
        <v>1</v>
      </c>
      <c r="F100">
        <v>1</v>
      </c>
      <c r="I100">
        <v>5</v>
      </c>
      <c r="J100">
        <v>3</v>
      </c>
      <c r="M100">
        <v>4</v>
      </c>
      <c r="N100">
        <v>4</v>
      </c>
      <c r="O100">
        <v>5</v>
      </c>
      <c r="P100">
        <v>6</v>
      </c>
      <c r="U100">
        <v>4</v>
      </c>
      <c r="V100">
        <v>4</v>
      </c>
      <c r="X100">
        <v>1</v>
      </c>
      <c r="Y100">
        <v>1</v>
      </c>
      <c r="Z100">
        <v>1</v>
      </c>
      <c r="AA100">
        <v>1</v>
      </c>
      <c r="AB100">
        <v>4</v>
      </c>
      <c r="AC100">
        <v>1</v>
      </c>
      <c r="AD100">
        <v>1</v>
      </c>
      <c r="AE100">
        <v>1</v>
      </c>
      <c r="AF100" t="s">
        <v>90</v>
      </c>
      <c r="AG100">
        <v>2</v>
      </c>
      <c r="AH100">
        <v>4</v>
      </c>
      <c r="AI100">
        <v>1</v>
      </c>
      <c r="AK100">
        <v>3</v>
      </c>
      <c r="AL100">
        <v>3</v>
      </c>
      <c r="AM100">
        <v>4</v>
      </c>
      <c r="AN100">
        <v>3</v>
      </c>
      <c r="AO100">
        <v>13</v>
      </c>
      <c r="AP100">
        <v>1</v>
      </c>
      <c r="AQ100">
        <v>6</v>
      </c>
      <c r="AR100">
        <v>4</v>
      </c>
      <c r="AS100">
        <v>3</v>
      </c>
      <c r="AT100">
        <v>3</v>
      </c>
      <c r="AU100">
        <v>12</v>
      </c>
      <c r="AV100">
        <v>1</v>
      </c>
      <c r="AX100" s="5"/>
      <c r="AY100" s="5"/>
      <c r="AZ100" s="5">
        <v>0</v>
      </c>
      <c r="BA100" s="5"/>
      <c r="BB100" s="4">
        <v>0</v>
      </c>
      <c r="BC100" s="4">
        <v>0</v>
      </c>
      <c r="BD100" s="4"/>
      <c r="BE100" s="4">
        <v>0</v>
      </c>
      <c r="BF100" s="9">
        <v>4</v>
      </c>
      <c r="BJ100" t="s">
        <v>276</v>
      </c>
      <c r="BK100">
        <v>23</v>
      </c>
      <c r="BL100" t="s">
        <v>209</v>
      </c>
    </row>
    <row r="101" spans="2:65" x14ac:dyDescent="0.35">
      <c r="B101">
        <v>100</v>
      </c>
      <c r="C101">
        <v>292</v>
      </c>
      <c r="D101">
        <v>1</v>
      </c>
      <c r="F101">
        <v>1</v>
      </c>
      <c r="I101">
        <v>4</v>
      </c>
      <c r="J101">
        <v>2</v>
      </c>
      <c r="M101">
        <v>5</v>
      </c>
      <c r="N101">
        <v>5</v>
      </c>
      <c r="Q101">
        <v>2</v>
      </c>
      <c r="R101">
        <v>1</v>
      </c>
      <c r="S101">
        <v>2</v>
      </c>
      <c r="T101">
        <v>3</v>
      </c>
      <c r="X101">
        <v>2</v>
      </c>
      <c r="Y101">
        <v>3</v>
      </c>
      <c r="Z101">
        <v>4</v>
      </c>
      <c r="AA101">
        <v>3</v>
      </c>
      <c r="AB101">
        <v>12</v>
      </c>
      <c r="AC101">
        <v>1</v>
      </c>
      <c r="AD101">
        <v>3</v>
      </c>
      <c r="AE101">
        <v>2</v>
      </c>
      <c r="AF101">
        <v>2500</v>
      </c>
      <c r="AG101">
        <v>2</v>
      </c>
      <c r="AH101">
        <v>7</v>
      </c>
      <c r="AI101">
        <v>1</v>
      </c>
      <c r="AK101">
        <v>2</v>
      </c>
      <c r="AL101">
        <v>6</v>
      </c>
      <c r="AM101">
        <v>6</v>
      </c>
      <c r="AN101">
        <v>6</v>
      </c>
      <c r="AO101">
        <v>20</v>
      </c>
      <c r="AP101">
        <v>0</v>
      </c>
      <c r="AQ101">
        <v>2</v>
      </c>
      <c r="AR101">
        <v>6</v>
      </c>
      <c r="AS101">
        <v>6</v>
      </c>
      <c r="AT101">
        <v>6</v>
      </c>
      <c r="AU101">
        <v>24</v>
      </c>
      <c r="AV101">
        <v>0</v>
      </c>
      <c r="AW101" t="s">
        <v>178</v>
      </c>
      <c r="AX101" s="5"/>
      <c r="AY101" s="5"/>
      <c r="AZ101" s="5"/>
      <c r="BA101" s="5">
        <v>0</v>
      </c>
      <c r="BB101" s="4">
        <v>0</v>
      </c>
      <c r="BC101" s="4">
        <v>0</v>
      </c>
      <c r="BD101" s="4">
        <v>1</v>
      </c>
      <c r="BE101" s="4"/>
      <c r="BF101" s="9">
        <v>4</v>
      </c>
      <c r="BJ101" t="s">
        <v>276</v>
      </c>
      <c r="BK101">
        <v>27</v>
      </c>
      <c r="BL101" t="s">
        <v>230</v>
      </c>
      <c r="BM101" t="s">
        <v>252</v>
      </c>
    </row>
    <row r="102" spans="2:65" x14ac:dyDescent="0.35">
      <c r="B102">
        <v>100</v>
      </c>
      <c r="C102">
        <v>208</v>
      </c>
      <c r="D102">
        <v>1</v>
      </c>
      <c r="F102">
        <v>1</v>
      </c>
      <c r="G102">
        <v>5</v>
      </c>
      <c r="H102">
        <v>4</v>
      </c>
      <c r="M102">
        <v>4</v>
      </c>
      <c r="N102">
        <v>3</v>
      </c>
      <c r="Q102">
        <v>5</v>
      </c>
      <c r="R102">
        <v>6</v>
      </c>
      <c r="S102">
        <v>5</v>
      </c>
      <c r="T102">
        <v>5</v>
      </c>
      <c r="X102">
        <v>1</v>
      </c>
      <c r="Y102">
        <v>2</v>
      </c>
      <c r="Z102">
        <v>4</v>
      </c>
      <c r="AA102">
        <v>2</v>
      </c>
      <c r="AB102">
        <v>9</v>
      </c>
      <c r="AC102">
        <v>1</v>
      </c>
      <c r="AD102">
        <v>1</v>
      </c>
      <c r="AE102">
        <v>1</v>
      </c>
      <c r="AF102">
        <v>2200</v>
      </c>
      <c r="AG102">
        <v>2</v>
      </c>
      <c r="AH102">
        <v>4</v>
      </c>
      <c r="AI102">
        <v>1</v>
      </c>
      <c r="AK102">
        <v>5</v>
      </c>
      <c r="AL102">
        <v>4</v>
      </c>
      <c r="AM102">
        <v>5</v>
      </c>
      <c r="AN102">
        <v>5</v>
      </c>
      <c r="AO102">
        <v>19</v>
      </c>
      <c r="AP102">
        <v>0</v>
      </c>
      <c r="AQ102">
        <v>4</v>
      </c>
      <c r="AR102">
        <v>5</v>
      </c>
      <c r="AS102">
        <v>7</v>
      </c>
      <c r="AT102">
        <v>4</v>
      </c>
      <c r="AU102">
        <v>20</v>
      </c>
      <c r="AV102">
        <v>0</v>
      </c>
      <c r="AW102" t="s">
        <v>129</v>
      </c>
      <c r="AX102" s="5">
        <v>0</v>
      </c>
      <c r="AY102" s="5"/>
      <c r="AZ102" s="5"/>
      <c r="BA102" s="5">
        <v>0</v>
      </c>
      <c r="BB102" s="4"/>
      <c r="BC102" s="4">
        <v>0</v>
      </c>
      <c r="BD102" s="4">
        <v>0</v>
      </c>
      <c r="BE102" s="4"/>
      <c r="BF102" s="9">
        <v>4</v>
      </c>
      <c r="BJ102" t="s">
        <v>276</v>
      </c>
      <c r="BK102">
        <v>24</v>
      </c>
      <c r="BL102" t="s">
        <v>209</v>
      </c>
    </row>
    <row r="103" spans="2:65" x14ac:dyDescent="0.35">
      <c r="B103">
        <v>100</v>
      </c>
      <c r="C103">
        <v>186</v>
      </c>
      <c r="D103">
        <v>1</v>
      </c>
      <c r="F103">
        <v>1</v>
      </c>
      <c r="I103">
        <v>6</v>
      </c>
      <c r="J103">
        <v>7</v>
      </c>
      <c r="K103">
        <v>1</v>
      </c>
      <c r="L103">
        <v>2</v>
      </c>
      <c r="O103">
        <v>1</v>
      </c>
      <c r="P103">
        <v>1</v>
      </c>
      <c r="U103">
        <v>3</v>
      </c>
      <c r="V103">
        <v>2</v>
      </c>
      <c r="X103">
        <v>2</v>
      </c>
      <c r="Y103">
        <v>1</v>
      </c>
      <c r="Z103">
        <v>2</v>
      </c>
      <c r="AA103">
        <v>2</v>
      </c>
      <c r="AB103">
        <v>7</v>
      </c>
      <c r="AC103">
        <v>1</v>
      </c>
      <c r="AD103">
        <v>3</v>
      </c>
      <c r="AE103">
        <v>2</v>
      </c>
      <c r="AF103">
        <v>2000</v>
      </c>
      <c r="AG103">
        <v>2</v>
      </c>
      <c r="AH103">
        <v>7</v>
      </c>
      <c r="AI103">
        <v>1</v>
      </c>
      <c r="AK103">
        <v>1</v>
      </c>
      <c r="AL103">
        <v>2</v>
      </c>
      <c r="AM103">
        <v>2</v>
      </c>
      <c r="AN103">
        <v>3</v>
      </c>
      <c r="AO103">
        <v>8</v>
      </c>
      <c r="AP103">
        <v>1</v>
      </c>
      <c r="AQ103">
        <v>7</v>
      </c>
      <c r="AR103">
        <v>2</v>
      </c>
      <c r="AS103">
        <v>2</v>
      </c>
      <c r="AT103">
        <v>2</v>
      </c>
      <c r="AU103">
        <v>7</v>
      </c>
      <c r="AV103">
        <v>1</v>
      </c>
      <c r="AW103" t="s">
        <v>180</v>
      </c>
      <c r="AX103" s="5"/>
      <c r="AY103" s="5">
        <v>1</v>
      </c>
      <c r="AZ103" s="5">
        <v>1</v>
      </c>
      <c r="BA103" s="5"/>
      <c r="BB103" s="4">
        <v>1</v>
      </c>
      <c r="BC103" s="4"/>
      <c r="BD103" s="4"/>
      <c r="BE103" s="4">
        <v>1</v>
      </c>
      <c r="BF103" s="9">
        <v>4</v>
      </c>
      <c r="BJ103" t="s">
        <v>276</v>
      </c>
      <c r="BK103">
        <v>23</v>
      </c>
      <c r="BL103" t="s">
        <v>209</v>
      </c>
    </row>
    <row r="104" spans="2:65" x14ac:dyDescent="0.35">
      <c r="B104">
        <v>100</v>
      </c>
      <c r="C104">
        <v>211</v>
      </c>
      <c r="D104">
        <v>1</v>
      </c>
      <c r="F104">
        <v>1</v>
      </c>
      <c r="I104">
        <v>5</v>
      </c>
      <c r="J104">
        <v>5</v>
      </c>
      <c r="K104">
        <v>2</v>
      </c>
      <c r="L104">
        <v>2</v>
      </c>
      <c r="Q104">
        <v>7</v>
      </c>
      <c r="R104">
        <v>4</v>
      </c>
      <c r="S104">
        <v>6</v>
      </c>
      <c r="T104">
        <v>5</v>
      </c>
      <c r="X104">
        <v>1</v>
      </c>
      <c r="Y104">
        <v>1</v>
      </c>
      <c r="Z104">
        <v>2</v>
      </c>
      <c r="AA104">
        <v>1</v>
      </c>
      <c r="AB104">
        <v>5</v>
      </c>
      <c r="AC104">
        <v>1</v>
      </c>
      <c r="AD104">
        <v>7</v>
      </c>
      <c r="AE104">
        <v>6</v>
      </c>
      <c r="AF104">
        <v>2000</v>
      </c>
      <c r="AG104">
        <v>2</v>
      </c>
      <c r="AH104">
        <v>15</v>
      </c>
      <c r="AI104">
        <v>0</v>
      </c>
      <c r="AK104">
        <v>2</v>
      </c>
      <c r="AL104">
        <v>2</v>
      </c>
      <c r="AM104">
        <v>2</v>
      </c>
      <c r="AN104">
        <v>2</v>
      </c>
      <c r="AO104">
        <v>8</v>
      </c>
      <c r="AP104">
        <v>1</v>
      </c>
      <c r="AQ104">
        <v>5</v>
      </c>
      <c r="AR104">
        <v>7</v>
      </c>
      <c r="AS104">
        <v>2</v>
      </c>
      <c r="AT104">
        <v>2</v>
      </c>
      <c r="AU104">
        <v>14</v>
      </c>
      <c r="AV104">
        <v>1</v>
      </c>
      <c r="AX104" s="5"/>
      <c r="AY104" s="5">
        <v>0</v>
      </c>
      <c r="AZ104" s="5"/>
      <c r="BA104" s="5">
        <v>0</v>
      </c>
      <c r="BB104" s="4">
        <v>0</v>
      </c>
      <c r="BC104" s="4"/>
      <c r="BD104" s="4">
        <v>0</v>
      </c>
      <c r="BE104" s="4"/>
      <c r="BF104" s="9">
        <v>4</v>
      </c>
      <c r="BJ104" t="s">
        <v>276</v>
      </c>
      <c r="BK104">
        <v>26</v>
      </c>
      <c r="BL104" t="s">
        <v>209</v>
      </c>
    </row>
    <row r="105" spans="2:65" x14ac:dyDescent="0.35">
      <c r="B105">
        <v>100</v>
      </c>
      <c r="C105">
        <v>129</v>
      </c>
      <c r="D105">
        <v>1</v>
      </c>
      <c r="F105">
        <v>1</v>
      </c>
      <c r="I105">
        <v>7</v>
      </c>
      <c r="J105">
        <v>6</v>
      </c>
      <c r="M105">
        <v>6</v>
      </c>
      <c r="N105">
        <v>7</v>
      </c>
      <c r="Q105">
        <v>6</v>
      </c>
      <c r="R105">
        <v>6</v>
      </c>
      <c r="S105">
        <v>2</v>
      </c>
      <c r="T105">
        <v>1</v>
      </c>
      <c r="X105">
        <v>2</v>
      </c>
      <c r="Y105">
        <v>3</v>
      </c>
      <c r="Z105">
        <v>3</v>
      </c>
      <c r="AA105">
        <v>2</v>
      </c>
      <c r="AB105">
        <v>10</v>
      </c>
      <c r="AC105">
        <v>1</v>
      </c>
      <c r="AD105">
        <v>3</v>
      </c>
      <c r="AE105">
        <v>6</v>
      </c>
      <c r="AF105">
        <v>1800</v>
      </c>
      <c r="AG105">
        <v>2</v>
      </c>
      <c r="AH105">
        <v>11</v>
      </c>
      <c r="AI105">
        <v>1</v>
      </c>
      <c r="AK105">
        <v>2</v>
      </c>
      <c r="AL105">
        <v>2</v>
      </c>
      <c r="AM105">
        <v>3</v>
      </c>
      <c r="AN105">
        <v>2</v>
      </c>
      <c r="AO105">
        <v>9</v>
      </c>
      <c r="AP105">
        <v>1</v>
      </c>
      <c r="AQ105">
        <v>6</v>
      </c>
      <c r="AR105">
        <v>3</v>
      </c>
      <c r="AS105">
        <v>6</v>
      </c>
      <c r="AT105">
        <v>2</v>
      </c>
      <c r="AU105">
        <v>13</v>
      </c>
      <c r="AV105">
        <v>1</v>
      </c>
      <c r="AW105" t="s">
        <v>183</v>
      </c>
      <c r="AX105" s="5"/>
      <c r="AY105" s="5"/>
      <c r="AZ105" s="5"/>
      <c r="BA105" s="5">
        <v>0</v>
      </c>
      <c r="BB105" s="4">
        <v>0</v>
      </c>
      <c r="BC105" s="4">
        <v>1</v>
      </c>
      <c r="BD105" s="4">
        <v>1</v>
      </c>
      <c r="BE105" s="4"/>
      <c r="BF105" s="9">
        <v>4</v>
      </c>
      <c r="BJ105" t="s">
        <v>276</v>
      </c>
      <c r="BK105">
        <v>24</v>
      </c>
      <c r="BL105" t="s">
        <v>209</v>
      </c>
    </row>
    <row r="106" spans="2:65" x14ac:dyDescent="0.35">
      <c r="B106">
        <v>100</v>
      </c>
      <c r="C106">
        <v>812</v>
      </c>
      <c r="D106">
        <v>1</v>
      </c>
      <c r="F106">
        <v>1</v>
      </c>
      <c r="I106">
        <v>3</v>
      </c>
      <c r="J106">
        <v>2</v>
      </c>
      <c r="K106">
        <v>3</v>
      </c>
      <c r="L106">
        <v>2</v>
      </c>
      <c r="O106">
        <v>2</v>
      </c>
      <c r="P106">
        <v>1</v>
      </c>
      <c r="U106">
        <v>1</v>
      </c>
      <c r="V106">
        <v>1</v>
      </c>
      <c r="X106">
        <v>3</v>
      </c>
      <c r="Y106">
        <v>2</v>
      </c>
      <c r="Z106">
        <v>3</v>
      </c>
      <c r="AA106">
        <v>2</v>
      </c>
      <c r="AB106">
        <v>10</v>
      </c>
      <c r="AC106">
        <v>1</v>
      </c>
      <c r="AD106">
        <v>2</v>
      </c>
      <c r="AE106">
        <v>3</v>
      </c>
      <c r="AF106">
        <v>2200</v>
      </c>
      <c r="AG106">
        <v>2</v>
      </c>
      <c r="AH106">
        <v>7</v>
      </c>
      <c r="AI106">
        <v>1</v>
      </c>
      <c r="AK106">
        <v>4</v>
      </c>
      <c r="AL106">
        <v>3</v>
      </c>
      <c r="AM106">
        <v>4</v>
      </c>
      <c r="AN106">
        <v>3</v>
      </c>
      <c r="AO106">
        <v>14</v>
      </c>
      <c r="AP106">
        <v>1</v>
      </c>
      <c r="AQ106">
        <v>4</v>
      </c>
      <c r="AR106">
        <v>1</v>
      </c>
      <c r="AS106">
        <v>2</v>
      </c>
      <c r="AT106">
        <v>1</v>
      </c>
      <c r="AU106">
        <v>8</v>
      </c>
      <c r="AV106">
        <v>1</v>
      </c>
      <c r="AW106" t="s">
        <v>184</v>
      </c>
      <c r="AX106" s="5"/>
      <c r="AY106" s="5">
        <v>0</v>
      </c>
      <c r="AZ106" s="5">
        <v>0</v>
      </c>
      <c r="BA106" s="5"/>
      <c r="BB106" s="4">
        <v>1</v>
      </c>
      <c r="BC106" s="4"/>
      <c r="BD106" s="4"/>
      <c r="BE106" s="4">
        <v>1</v>
      </c>
      <c r="BF106" s="9">
        <v>4</v>
      </c>
      <c r="BJ106" t="s">
        <v>276</v>
      </c>
      <c r="BK106">
        <v>80</v>
      </c>
      <c r="BL106" t="s">
        <v>209</v>
      </c>
      <c r="BM106" t="s">
        <v>269</v>
      </c>
    </row>
    <row r="107" spans="2:65" x14ac:dyDescent="0.35">
      <c r="B107">
        <v>100</v>
      </c>
      <c r="C107">
        <v>951</v>
      </c>
      <c r="D107">
        <v>1</v>
      </c>
      <c r="F107">
        <v>1</v>
      </c>
      <c r="G107">
        <v>2</v>
      </c>
      <c r="H107">
        <v>1</v>
      </c>
      <c r="M107">
        <v>4</v>
      </c>
      <c r="N107">
        <v>2</v>
      </c>
      <c r="O107">
        <v>6</v>
      </c>
      <c r="P107">
        <v>5</v>
      </c>
      <c r="S107">
        <v>2</v>
      </c>
      <c r="T107">
        <v>1</v>
      </c>
      <c r="X107">
        <v>1</v>
      </c>
      <c r="Y107">
        <v>1</v>
      </c>
      <c r="Z107">
        <v>2</v>
      </c>
      <c r="AA107">
        <v>2</v>
      </c>
      <c r="AB107">
        <v>6</v>
      </c>
      <c r="AC107">
        <v>1</v>
      </c>
      <c r="AD107">
        <v>4</v>
      </c>
      <c r="AE107">
        <v>1</v>
      </c>
      <c r="AF107">
        <v>2500</v>
      </c>
      <c r="AG107">
        <v>2</v>
      </c>
      <c r="AH107">
        <v>7</v>
      </c>
      <c r="AI107">
        <v>1</v>
      </c>
      <c r="AK107">
        <v>2</v>
      </c>
      <c r="AL107">
        <v>3</v>
      </c>
      <c r="AM107">
        <v>3</v>
      </c>
      <c r="AN107">
        <v>2</v>
      </c>
      <c r="AO107">
        <v>10</v>
      </c>
      <c r="AP107">
        <v>1</v>
      </c>
      <c r="AQ107">
        <v>6</v>
      </c>
      <c r="AR107">
        <v>2</v>
      </c>
      <c r="AS107">
        <v>2</v>
      </c>
      <c r="AT107">
        <v>2</v>
      </c>
      <c r="AU107">
        <v>8</v>
      </c>
      <c r="AV107">
        <v>1</v>
      </c>
      <c r="AW107" t="s">
        <v>185</v>
      </c>
      <c r="AX107" s="5">
        <v>0</v>
      </c>
      <c r="AY107" s="5"/>
      <c r="AZ107" s="5">
        <v>0</v>
      </c>
      <c r="BA107" s="5">
        <v>1</v>
      </c>
      <c r="BB107" s="4"/>
      <c r="BC107" s="4">
        <v>0</v>
      </c>
      <c r="BD107" s="4"/>
      <c r="BE107" s="4"/>
      <c r="BF107" s="9">
        <v>4</v>
      </c>
      <c r="BJ107" t="s">
        <v>276</v>
      </c>
      <c r="BK107">
        <v>77</v>
      </c>
      <c r="BL107" t="s">
        <v>213</v>
      </c>
      <c r="BM107" t="s">
        <v>270</v>
      </c>
    </row>
    <row r="108" spans="2:65" x14ac:dyDescent="0.35">
      <c r="B108">
        <v>97</v>
      </c>
      <c r="C108">
        <v>382</v>
      </c>
      <c r="D108">
        <v>0</v>
      </c>
      <c r="F108">
        <v>1</v>
      </c>
      <c r="G108">
        <v>2</v>
      </c>
      <c r="H108">
        <v>1</v>
      </c>
      <c r="K108">
        <v>4</v>
      </c>
      <c r="L108">
        <v>2</v>
      </c>
      <c r="O108">
        <v>5</v>
      </c>
      <c r="P108">
        <v>3</v>
      </c>
      <c r="U108">
        <v>4</v>
      </c>
      <c r="V108">
        <v>3</v>
      </c>
      <c r="X108">
        <v>3</v>
      </c>
      <c r="Y108">
        <v>2</v>
      </c>
      <c r="Z108">
        <v>2</v>
      </c>
      <c r="AA108">
        <v>2</v>
      </c>
      <c r="AB108">
        <v>9</v>
      </c>
      <c r="AC108">
        <v>1</v>
      </c>
      <c r="AD108">
        <v>5</v>
      </c>
      <c r="AE108">
        <v>3</v>
      </c>
      <c r="AF108">
        <v>2300</v>
      </c>
      <c r="AG108">
        <v>2</v>
      </c>
      <c r="AH108">
        <v>10</v>
      </c>
      <c r="AI108">
        <v>1</v>
      </c>
      <c r="AK108">
        <v>2</v>
      </c>
      <c r="AL108">
        <v>2</v>
      </c>
      <c r="AM108">
        <v>2</v>
      </c>
      <c r="AN108">
        <v>2</v>
      </c>
      <c r="AO108">
        <v>8</v>
      </c>
      <c r="AP108">
        <v>1</v>
      </c>
      <c r="AQ108">
        <v>7</v>
      </c>
      <c r="AR108">
        <v>5</v>
      </c>
      <c r="AS108">
        <v>5</v>
      </c>
      <c r="AT108">
        <v>5</v>
      </c>
      <c r="AU108">
        <v>16</v>
      </c>
      <c r="AV108">
        <v>0</v>
      </c>
      <c r="AW108" t="s">
        <v>186</v>
      </c>
      <c r="AX108" s="5">
        <v>0</v>
      </c>
      <c r="AY108" s="5">
        <v>0</v>
      </c>
      <c r="AZ108" s="5">
        <v>0</v>
      </c>
      <c r="BA108" s="5"/>
      <c r="BB108" s="4"/>
      <c r="BC108" s="4"/>
      <c r="BD108" s="4"/>
      <c r="BE108" s="4">
        <v>0</v>
      </c>
      <c r="BF108" s="9">
        <v>4</v>
      </c>
      <c r="BJ108" t="s">
        <v>277</v>
      </c>
      <c r="BK108">
        <v>24</v>
      </c>
      <c r="BL108" t="s">
        <v>209</v>
      </c>
    </row>
    <row r="109" spans="2:65" x14ac:dyDescent="0.35">
      <c r="B109">
        <v>100</v>
      </c>
      <c r="C109">
        <v>223</v>
      </c>
      <c r="D109">
        <v>1</v>
      </c>
      <c r="F109">
        <v>1</v>
      </c>
      <c r="I109">
        <v>3</v>
      </c>
      <c r="J109">
        <v>6</v>
      </c>
      <c r="M109">
        <v>2</v>
      </c>
      <c r="N109">
        <v>3</v>
      </c>
      <c r="Q109">
        <v>1</v>
      </c>
      <c r="R109">
        <v>2</v>
      </c>
      <c r="S109">
        <v>6</v>
      </c>
      <c r="T109">
        <v>6</v>
      </c>
      <c r="X109">
        <v>2</v>
      </c>
      <c r="Y109">
        <v>2</v>
      </c>
      <c r="Z109">
        <v>1</v>
      </c>
      <c r="AA109">
        <v>2</v>
      </c>
      <c r="AB109">
        <v>7</v>
      </c>
      <c r="AC109">
        <v>1</v>
      </c>
      <c r="AD109">
        <v>2</v>
      </c>
      <c r="AE109">
        <v>2</v>
      </c>
      <c r="AF109">
        <v>4500</v>
      </c>
      <c r="AG109" s="8">
        <v>6</v>
      </c>
      <c r="AH109">
        <v>10</v>
      </c>
      <c r="AI109">
        <v>1</v>
      </c>
      <c r="AK109">
        <v>5</v>
      </c>
      <c r="AL109">
        <v>2</v>
      </c>
      <c r="AM109">
        <v>2</v>
      </c>
      <c r="AN109">
        <v>2</v>
      </c>
      <c r="AO109">
        <v>11</v>
      </c>
      <c r="AP109">
        <v>1</v>
      </c>
      <c r="AQ109">
        <v>4</v>
      </c>
      <c r="AR109">
        <v>4</v>
      </c>
      <c r="AS109">
        <v>6</v>
      </c>
      <c r="AT109">
        <v>2</v>
      </c>
      <c r="AU109">
        <v>16</v>
      </c>
      <c r="AV109">
        <v>0</v>
      </c>
      <c r="AW109" t="s">
        <v>187</v>
      </c>
      <c r="AX109" s="5"/>
      <c r="AY109" s="5"/>
      <c r="AZ109" s="5"/>
      <c r="BA109" s="5">
        <v>0</v>
      </c>
      <c r="BB109" s="4">
        <v>0</v>
      </c>
      <c r="BC109" s="4">
        <v>0</v>
      </c>
      <c r="BD109" s="4">
        <v>0</v>
      </c>
      <c r="BE109" s="4"/>
      <c r="BF109" s="9">
        <v>4</v>
      </c>
      <c r="BJ109" t="s">
        <v>276</v>
      </c>
      <c r="BK109">
        <v>25</v>
      </c>
      <c r="BL109" t="s">
        <v>232</v>
      </c>
    </row>
    <row r="110" spans="2:65" x14ac:dyDescent="0.35">
      <c r="B110">
        <v>100</v>
      </c>
      <c r="C110">
        <v>282</v>
      </c>
      <c r="D110">
        <v>1</v>
      </c>
      <c r="F110">
        <v>1</v>
      </c>
      <c r="I110">
        <v>5</v>
      </c>
      <c r="J110">
        <v>5</v>
      </c>
      <c r="M110">
        <v>6</v>
      </c>
      <c r="N110">
        <v>5</v>
      </c>
      <c r="Q110">
        <v>1</v>
      </c>
      <c r="R110">
        <v>1</v>
      </c>
      <c r="U110">
        <v>3</v>
      </c>
      <c r="V110">
        <v>3</v>
      </c>
      <c r="X110">
        <v>1</v>
      </c>
      <c r="Y110">
        <v>2</v>
      </c>
      <c r="Z110">
        <v>6</v>
      </c>
      <c r="AA110">
        <v>3</v>
      </c>
      <c r="AB110">
        <v>12</v>
      </c>
      <c r="AC110">
        <v>1</v>
      </c>
      <c r="AD110">
        <v>2</v>
      </c>
      <c r="AE110">
        <v>2</v>
      </c>
      <c r="AF110">
        <v>500</v>
      </c>
      <c r="AG110" s="8">
        <v>6</v>
      </c>
      <c r="AH110">
        <v>10</v>
      </c>
      <c r="AI110">
        <v>1</v>
      </c>
      <c r="AK110">
        <v>2</v>
      </c>
      <c r="AL110">
        <v>2</v>
      </c>
      <c r="AM110">
        <v>6</v>
      </c>
      <c r="AN110">
        <v>3</v>
      </c>
      <c r="AO110">
        <v>13</v>
      </c>
      <c r="AP110">
        <v>1</v>
      </c>
      <c r="AQ110">
        <v>6</v>
      </c>
      <c r="AR110">
        <v>5</v>
      </c>
      <c r="AS110">
        <v>6</v>
      </c>
      <c r="AT110">
        <v>2</v>
      </c>
      <c r="AU110">
        <v>15</v>
      </c>
      <c r="AV110">
        <v>1</v>
      </c>
      <c r="AW110" t="s">
        <v>157</v>
      </c>
      <c r="AX110" s="5"/>
      <c r="AY110" s="5"/>
      <c r="AZ110" s="5"/>
      <c r="BA110" s="5"/>
      <c r="BB110" s="4">
        <v>0</v>
      </c>
      <c r="BC110" s="4">
        <v>0</v>
      </c>
      <c r="BD110" s="4">
        <v>0</v>
      </c>
      <c r="BE110" s="4">
        <v>0</v>
      </c>
      <c r="BF110" s="9">
        <v>4</v>
      </c>
      <c r="BJ110" t="s">
        <v>276</v>
      </c>
      <c r="BK110">
        <v>50</v>
      </c>
      <c r="BL110" t="s">
        <v>209</v>
      </c>
      <c r="BM110" t="s">
        <v>271</v>
      </c>
    </row>
    <row r="111" spans="2:65" x14ac:dyDescent="0.35">
      <c r="B111">
        <v>100</v>
      </c>
      <c r="C111">
        <v>715</v>
      </c>
      <c r="D111">
        <v>1</v>
      </c>
      <c r="F111">
        <v>1</v>
      </c>
      <c r="G111">
        <v>5</v>
      </c>
      <c r="H111">
        <v>3</v>
      </c>
      <c r="M111">
        <v>2</v>
      </c>
      <c r="N111">
        <v>2</v>
      </c>
      <c r="O111">
        <v>2</v>
      </c>
      <c r="P111">
        <v>3</v>
      </c>
      <c r="U111">
        <v>6</v>
      </c>
      <c r="V111">
        <v>6</v>
      </c>
      <c r="X111">
        <v>2</v>
      </c>
      <c r="Y111">
        <v>3</v>
      </c>
      <c r="Z111">
        <v>4</v>
      </c>
      <c r="AA111">
        <v>4</v>
      </c>
      <c r="AB111">
        <v>13</v>
      </c>
      <c r="AC111">
        <v>1</v>
      </c>
      <c r="AD111">
        <v>3</v>
      </c>
      <c r="AE111">
        <v>3</v>
      </c>
      <c r="AF111">
        <v>1800</v>
      </c>
      <c r="AG111">
        <v>2</v>
      </c>
      <c r="AH111">
        <v>8</v>
      </c>
      <c r="AI111">
        <v>1</v>
      </c>
      <c r="AK111">
        <v>5</v>
      </c>
      <c r="AL111">
        <v>5</v>
      </c>
      <c r="AM111">
        <v>5</v>
      </c>
      <c r="AN111">
        <v>5</v>
      </c>
      <c r="AO111">
        <v>20</v>
      </c>
      <c r="AP111">
        <v>0</v>
      </c>
      <c r="AQ111">
        <v>7</v>
      </c>
      <c r="AR111">
        <v>3</v>
      </c>
      <c r="AS111">
        <v>2</v>
      </c>
      <c r="AT111">
        <v>3</v>
      </c>
      <c r="AU111">
        <v>9</v>
      </c>
      <c r="AV111">
        <v>1</v>
      </c>
      <c r="AW111" t="s">
        <v>117</v>
      </c>
      <c r="AX111" s="5">
        <v>0</v>
      </c>
      <c r="AY111" s="5"/>
      <c r="AZ111" s="5">
        <v>0</v>
      </c>
      <c r="BA111" s="5"/>
      <c r="BB111" s="4"/>
      <c r="BC111" s="4">
        <v>0</v>
      </c>
      <c r="BD111" s="4"/>
      <c r="BE111" s="4">
        <v>1</v>
      </c>
      <c r="BF111" s="9">
        <v>4</v>
      </c>
      <c r="BJ111" t="s">
        <v>277</v>
      </c>
      <c r="BK111">
        <v>80</v>
      </c>
      <c r="BL111" t="s">
        <v>233</v>
      </c>
    </row>
    <row r="112" spans="2:65" x14ac:dyDescent="0.35">
      <c r="B112">
        <v>100</v>
      </c>
      <c r="C112">
        <v>397</v>
      </c>
      <c r="D112">
        <v>1</v>
      </c>
      <c r="F112">
        <v>1</v>
      </c>
      <c r="G112">
        <v>3</v>
      </c>
      <c r="H112">
        <v>2</v>
      </c>
      <c r="K112">
        <v>2</v>
      </c>
      <c r="L112">
        <v>2</v>
      </c>
      <c r="O112">
        <v>4</v>
      </c>
      <c r="P112">
        <v>4</v>
      </c>
      <c r="S112">
        <v>4</v>
      </c>
      <c r="T112">
        <v>5</v>
      </c>
      <c r="X112">
        <v>3</v>
      </c>
      <c r="Y112">
        <v>4</v>
      </c>
      <c r="Z112">
        <v>1</v>
      </c>
      <c r="AA112">
        <v>3</v>
      </c>
      <c r="AB112">
        <v>11</v>
      </c>
      <c r="AC112">
        <v>1</v>
      </c>
      <c r="AD112">
        <v>1</v>
      </c>
      <c r="AE112">
        <v>4</v>
      </c>
      <c r="AF112" t="s">
        <v>75</v>
      </c>
      <c r="AG112" s="8">
        <v>6</v>
      </c>
      <c r="AH112">
        <v>11</v>
      </c>
      <c r="AI112">
        <v>1</v>
      </c>
      <c r="AK112">
        <v>1</v>
      </c>
      <c r="AL112">
        <v>1</v>
      </c>
      <c r="AM112">
        <v>2</v>
      </c>
      <c r="AN112">
        <v>2</v>
      </c>
      <c r="AO112">
        <v>6</v>
      </c>
      <c r="AP112">
        <v>1</v>
      </c>
      <c r="AQ112">
        <v>7</v>
      </c>
      <c r="AR112">
        <v>3</v>
      </c>
      <c r="AS112">
        <v>4</v>
      </c>
      <c r="AT112">
        <v>2</v>
      </c>
      <c r="AU112">
        <v>10</v>
      </c>
      <c r="AV112">
        <v>1</v>
      </c>
      <c r="AW112" t="s">
        <v>188</v>
      </c>
      <c r="AX112" s="5">
        <v>1</v>
      </c>
      <c r="AY112" s="5">
        <v>1</v>
      </c>
      <c r="AZ112" s="5">
        <v>0</v>
      </c>
      <c r="BA112" s="5">
        <v>1</v>
      </c>
      <c r="BB112" s="4"/>
      <c r="BC112" s="4"/>
      <c r="BD112" s="4"/>
      <c r="BE112" s="4"/>
      <c r="BF112" s="9">
        <v>4</v>
      </c>
      <c r="BJ112" t="s">
        <v>276</v>
      </c>
      <c r="BK112">
        <v>23</v>
      </c>
      <c r="BL112" t="s">
        <v>209</v>
      </c>
    </row>
    <row r="113" spans="2:65" x14ac:dyDescent="0.35">
      <c r="B113">
        <v>100</v>
      </c>
      <c r="C113">
        <v>329</v>
      </c>
      <c r="D113">
        <v>1</v>
      </c>
      <c r="F113">
        <v>1</v>
      </c>
      <c r="I113">
        <v>5</v>
      </c>
      <c r="J113">
        <v>4</v>
      </c>
      <c r="K113">
        <v>1</v>
      </c>
      <c r="L113">
        <v>1</v>
      </c>
      <c r="O113">
        <v>2</v>
      </c>
      <c r="P113">
        <v>2</v>
      </c>
      <c r="U113">
        <v>3</v>
      </c>
      <c r="V113">
        <v>5</v>
      </c>
      <c r="X113">
        <v>1</v>
      </c>
      <c r="Y113">
        <v>1</v>
      </c>
      <c r="Z113">
        <v>1</v>
      </c>
      <c r="AA113">
        <v>1</v>
      </c>
      <c r="AB113">
        <v>4</v>
      </c>
      <c r="AC113">
        <v>1</v>
      </c>
      <c r="AD113">
        <v>5</v>
      </c>
      <c r="AE113">
        <v>1</v>
      </c>
      <c r="AF113">
        <v>1000</v>
      </c>
      <c r="AG113">
        <v>6</v>
      </c>
      <c r="AH113">
        <v>12</v>
      </c>
      <c r="AI113">
        <v>0</v>
      </c>
      <c r="AK113">
        <v>1</v>
      </c>
      <c r="AL113">
        <v>1</v>
      </c>
      <c r="AM113">
        <v>1</v>
      </c>
      <c r="AN113">
        <v>1</v>
      </c>
      <c r="AO113">
        <v>4</v>
      </c>
      <c r="AP113">
        <v>1</v>
      </c>
      <c r="AQ113">
        <v>6</v>
      </c>
      <c r="AR113">
        <v>7</v>
      </c>
      <c r="AS113">
        <v>6</v>
      </c>
      <c r="AT113">
        <v>6</v>
      </c>
      <c r="AU113">
        <v>21</v>
      </c>
      <c r="AV113">
        <v>0</v>
      </c>
      <c r="AW113" t="s">
        <v>189</v>
      </c>
      <c r="AX113" s="5"/>
      <c r="AY113" s="5">
        <v>0</v>
      </c>
      <c r="AZ113" s="5">
        <v>0</v>
      </c>
      <c r="BA113" s="5"/>
      <c r="BB113" s="4">
        <v>0</v>
      </c>
      <c r="BC113" s="4"/>
      <c r="BD113" s="4"/>
      <c r="BE113" s="4">
        <v>1</v>
      </c>
      <c r="BF113" s="9">
        <v>4</v>
      </c>
      <c r="BJ113" t="s">
        <v>277</v>
      </c>
      <c r="BK113">
        <v>24</v>
      </c>
      <c r="BL113" t="s">
        <v>234</v>
      </c>
    </row>
    <row r="114" spans="2:65" x14ac:dyDescent="0.35">
      <c r="B114">
        <v>100</v>
      </c>
      <c r="C114">
        <v>1137</v>
      </c>
      <c r="D114">
        <v>1</v>
      </c>
      <c r="F114">
        <v>1</v>
      </c>
      <c r="I114">
        <v>4</v>
      </c>
      <c r="J114">
        <v>4</v>
      </c>
      <c r="K114">
        <v>2</v>
      </c>
      <c r="L114">
        <v>2</v>
      </c>
      <c r="Q114">
        <v>3</v>
      </c>
      <c r="R114">
        <v>3</v>
      </c>
      <c r="U114">
        <v>1</v>
      </c>
      <c r="V114">
        <v>1</v>
      </c>
      <c r="X114">
        <v>2</v>
      </c>
      <c r="Y114">
        <v>2</v>
      </c>
      <c r="Z114">
        <v>4</v>
      </c>
      <c r="AA114">
        <v>2</v>
      </c>
      <c r="AB114">
        <v>10</v>
      </c>
      <c r="AC114">
        <v>1</v>
      </c>
      <c r="AD114">
        <v>2</v>
      </c>
      <c r="AE114">
        <v>2</v>
      </c>
      <c r="AF114">
        <v>2000</v>
      </c>
      <c r="AG114">
        <v>2</v>
      </c>
      <c r="AH114">
        <v>6</v>
      </c>
      <c r="AI114">
        <v>1</v>
      </c>
      <c r="AK114">
        <v>1</v>
      </c>
      <c r="AL114">
        <v>1</v>
      </c>
      <c r="AM114">
        <v>4</v>
      </c>
      <c r="AN114">
        <v>1</v>
      </c>
      <c r="AO114">
        <v>7</v>
      </c>
      <c r="AP114">
        <v>1</v>
      </c>
      <c r="AQ114">
        <v>2</v>
      </c>
      <c r="AR114">
        <v>4</v>
      </c>
      <c r="AS114">
        <v>2</v>
      </c>
      <c r="AT114">
        <v>2</v>
      </c>
      <c r="AU114">
        <v>14</v>
      </c>
      <c r="AV114">
        <v>1</v>
      </c>
      <c r="AW114" t="s">
        <v>190</v>
      </c>
      <c r="AX114" s="5"/>
      <c r="AY114" s="5">
        <v>0</v>
      </c>
      <c r="AZ114" s="5"/>
      <c r="BA114" s="5"/>
      <c r="BB114" s="4">
        <v>1</v>
      </c>
      <c r="BC114" s="4"/>
      <c r="BD114" s="4">
        <v>1</v>
      </c>
      <c r="BE114" s="4">
        <v>1</v>
      </c>
      <c r="BF114" s="9">
        <v>4</v>
      </c>
      <c r="BJ114" t="s">
        <v>277</v>
      </c>
      <c r="BK114">
        <v>73</v>
      </c>
      <c r="BL114" t="s">
        <v>209</v>
      </c>
    </row>
    <row r="115" spans="2:65" x14ac:dyDescent="0.35">
      <c r="B115">
        <v>100</v>
      </c>
      <c r="C115">
        <v>277</v>
      </c>
      <c r="D115">
        <v>1</v>
      </c>
      <c r="F115">
        <v>1</v>
      </c>
      <c r="I115">
        <v>6</v>
      </c>
      <c r="J115">
        <v>7</v>
      </c>
      <c r="M115">
        <v>6</v>
      </c>
      <c r="N115">
        <v>7</v>
      </c>
      <c r="O115">
        <v>2</v>
      </c>
      <c r="P115">
        <v>1</v>
      </c>
      <c r="S115">
        <v>3</v>
      </c>
      <c r="T115">
        <v>2</v>
      </c>
      <c r="X115">
        <v>2</v>
      </c>
      <c r="Y115">
        <v>2</v>
      </c>
      <c r="Z115">
        <v>3</v>
      </c>
      <c r="AA115">
        <v>3</v>
      </c>
      <c r="AB115">
        <v>10</v>
      </c>
      <c r="AC115">
        <v>1</v>
      </c>
      <c r="AD115">
        <v>2</v>
      </c>
      <c r="AE115">
        <v>1</v>
      </c>
      <c r="AF115">
        <v>2000</v>
      </c>
      <c r="AG115">
        <v>2</v>
      </c>
      <c r="AH115">
        <v>5</v>
      </c>
      <c r="AI115">
        <v>1</v>
      </c>
      <c r="AK115">
        <v>1</v>
      </c>
      <c r="AL115">
        <v>1</v>
      </c>
      <c r="AM115">
        <v>2</v>
      </c>
      <c r="AN115">
        <v>2</v>
      </c>
      <c r="AO115">
        <v>6</v>
      </c>
      <c r="AP115">
        <v>1</v>
      </c>
      <c r="AQ115">
        <v>7</v>
      </c>
      <c r="AR115">
        <v>1</v>
      </c>
      <c r="AS115">
        <v>3</v>
      </c>
      <c r="AT115">
        <v>2</v>
      </c>
      <c r="AU115">
        <v>7</v>
      </c>
      <c r="AV115">
        <v>1</v>
      </c>
      <c r="AW115" t="s">
        <v>191</v>
      </c>
      <c r="AX115" s="5"/>
      <c r="AY115" s="5"/>
      <c r="AZ115" s="5">
        <v>1</v>
      </c>
      <c r="BA115" s="5">
        <v>1</v>
      </c>
      <c r="BB115" s="4">
        <v>0</v>
      </c>
      <c r="BC115" s="4">
        <v>0</v>
      </c>
      <c r="BD115" s="4"/>
      <c r="BE115" s="4"/>
      <c r="BF115" s="9">
        <v>4</v>
      </c>
      <c r="BJ115" t="s">
        <v>276</v>
      </c>
      <c r="BK115">
        <v>24</v>
      </c>
      <c r="BL115" t="s">
        <v>209</v>
      </c>
    </row>
    <row r="116" spans="2:65" x14ac:dyDescent="0.35">
      <c r="B116">
        <v>100</v>
      </c>
      <c r="C116">
        <v>645</v>
      </c>
      <c r="D116">
        <v>1</v>
      </c>
      <c r="F116">
        <v>1</v>
      </c>
      <c r="G116">
        <v>5</v>
      </c>
      <c r="H116">
        <v>2</v>
      </c>
      <c r="K116">
        <v>2</v>
      </c>
      <c r="L116">
        <v>1</v>
      </c>
      <c r="O116">
        <v>3</v>
      </c>
      <c r="P116">
        <v>6</v>
      </c>
      <c r="S116">
        <v>5</v>
      </c>
      <c r="T116">
        <v>6</v>
      </c>
      <c r="X116">
        <v>1</v>
      </c>
      <c r="Y116">
        <v>1</v>
      </c>
      <c r="Z116">
        <v>1</v>
      </c>
      <c r="AA116">
        <v>1</v>
      </c>
      <c r="AB116">
        <v>4</v>
      </c>
      <c r="AC116">
        <v>1</v>
      </c>
      <c r="AD116">
        <v>1</v>
      </c>
      <c r="AE116">
        <v>1</v>
      </c>
      <c r="AF116">
        <v>2000</v>
      </c>
      <c r="AG116">
        <v>2</v>
      </c>
      <c r="AH116">
        <v>4</v>
      </c>
      <c r="AI116">
        <v>1</v>
      </c>
      <c r="AK116">
        <v>1</v>
      </c>
      <c r="AL116">
        <v>1</v>
      </c>
      <c r="AM116">
        <v>1</v>
      </c>
      <c r="AN116">
        <v>1</v>
      </c>
      <c r="AO116">
        <v>4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10</v>
      </c>
      <c r="AV116">
        <v>1</v>
      </c>
      <c r="AW116" t="s">
        <v>154</v>
      </c>
      <c r="AX116" s="5">
        <v>1</v>
      </c>
      <c r="AY116" s="5">
        <v>0</v>
      </c>
      <c r="AZ116" s="5">
        <v>0</v>
      </c>
      <c r="BA116" s="5">
        <v>0</v>
      </c>
      <c r="BB116" s="4"/>
      <c r="BC116" s="4"/>
      <c r="BD116" s="4"/>
      <c r="BE116" s="4"/>
      <c r="BF116" s="9">
        <v>4</v>
      </c>
      <c r="BJ116" t="s">
        <v>276</v>
      </c>
      <c r="BK116">
        <v>23</v>
      </c>
      <c r="BL116" t="s">
        <v>216</v>
      </c>
    </row>
    <row r="117" spans="2:65" x14ac:dyDescent="0.35">
      <c r="B117">
        <v>100</v>
      </c>
      <c r="C117">
        <v>278</v>
      </c>
      <c r="D117">
        <v>1</v>
      </c>
      <c r="F117">
        <v>1</v>
      </c>
      <c r="I117">
        <v>4</v>
      </c>
      <c r="J117">
        <v>3</v>
      </c>
      <c r="K117">
        <v>1</v>
      </c>
      <c r="L117">
        <v>1</v>
      </c>
      <c r="O117">
        <v>5</v>
      </c>
      <c r="P117">
        <v>4</v>
      </c>
      <c r="U117">
        <v>6</v>
      </c>
      <c r="V117">
        <v>6</v>
      </c>
      <c r="X117">
        <v>1</v>
      </c>
      <c r="Y117">
        <v>1</v>
      </c>
      <c r="Z117">
        <v>3</v>
      </c>
      <c r="AA117">
        <v>2</v>
      </c>
      <c r="AB117">
        <v>7</v>
      </c>
      <c r="AC117">
        <v>1</v>
      </c>
      <c r="AD117">
        <v>2</v>
      </c>
      <c r="AE117">
        <v>1</v>
      </c>
      <c r="AF117">
        <v>2300</v>
      </c>
      <c r="AG117">
        <v>2</v>
      </c>
      <c r="AH117">
        <v>5</v>
      </c>
      <c r="AI117">
        <v>1</v>
      </c>
      <c r="AK117">
        <v>3</v>
      </c>
      <c r="AL117">
        <v>3</v>
      </c>
      <c r="AM117">
        <v>4</v>
      </c>
      <c r="AN117">
        <v>3</v>
      </c>
      <c r="AO117">
        <v>13</v>
      </c>
      <c r="AP117">
        <v>1</v>
      </c>
      <c r="AQ117">
        <v>7</v>
      </c>
      <c r="AR117">
        <v>3</v>
      </c>
      <c r="AS117">
        <v>3</v>
      </c>
      <c r="AT117">
        <v>4</v>
      </c>
      <c r="AU117">
        <v>11</v>
      </c>
      <c r="AV117">
        <v>1</v>
      </c>
      <c r="AW117" t="s">
        <v>195</v>
      </c>
      <c r="AX117" s="5"/>
      <c r="AY117" s="5">
        <v>0</v>
      </c>
      <c r="AZ117" s="5">
        <v>0</v>
      </c>
      <c r="BA117" s="5"/>
      <c r="BB117" s="4">
        <v>0</v>
      </c>
      <c r="BC117" s="4"/>
      <c r="BD117" s="4"/>
      <c r="BE117" s="4">
        <v>1</v>
      </c>
      <c r="BF117" s="9">
        <v>4</v>
      </c>
      <c r="BJ117" t="s">
        <v>276</v>
      </c>
      <c r="BK117">
        <v>24</v>
      </c>
      <c r="BL117" t="s">
        <v>209</v>
      </c>
    </row>
    <row r="118" spans="2:65" x14ac:dyDescent="0.35">
      <c r="B118">
        <v>100</v>
      </c>
      <c r="C118">
        <v>542</v>
      </c>
      <c r="D118">
        <v>1</v>
      </c>
      <c r="F118">
        <v>1</v>
      </c>
      <c r="G118">
        <v>1</v>
      </c>
      <c r="H118">
        <v>1</v>
      </c>
      <c r="M118">
        <v>6</v>
      </c>
      <c r="N118">
        <v>6</v>
      </c>
      <c r="Q118">
        <v>5</v>
      </c>
      <c r="R118">
        <v>5</v>
      </c>
      <c r="S118">
        <v>3</v>
      </c>
      <c r="T118">
        <v>2</v>
      </c>
      <c r="X118">
        <v>2</v>
      </c>
      <c r="Y118">
        <v>3</v>
      </c>
      <c r="Z118">
        <v>3</v>
      </c>
      <c r="AA118">
        <v>2</v>
      </c>
      <c r="AB118">
        <v>10</v>
      </c>
      <c r="AC118">
        <v>1</v>
      </c>
      <c r="AD118">
        <v>5</v>
      </c>
      <c r="AE118">
        <v>2</v>
      </c>
      <c r="AF118">
        <v>2000</v>
      </c>
      <c r="AG118">
        <v>2</v>
      </c>
      <c r="AH118">
        <v>9</v>
      </c>
      <c r="AI118">
        <v>1</v>
      </c>
      <c r="AK118">
        <v>2</v>
      </c>
      <c r="AL118">
        <v>3</v>
      </c>
      <c r="AM118">
        <v>3</v>
      </c>
      <c r="AN118">
        <v>3</v>
      </c>
      <c r="AO118">
        <v>11</v>
      </c>
      <c r="AP118">
        <v>1</v>
      </c>
      <c r="AQ118">
        <v>6</v>
      </c>
      <c r="AR118">
        <v>6</v>
      </c>
      <c r="AS118">
        <v>6</v>
      </c>
      <c r="AT118">
        <v>2</v>
      </c>
      <c r="AU118">
        <v>16</v>
      </c>
      <c r="AV118">
        <v>0</v>
      </c>
      <c r="AW118" t="s">
        <v>179</v>
      </c>
      <c r="AX118" s="5">
        <v>1</v>
      </c>
      <c r="AY118" s="5"/>
      <c r="AZ118" s="5"/>
      <c r="BA118" s="5">
        <v>1</v>
      </c>
      <c r="BB118" s="4"/>
      <c r="BC118" s="4">
        <v>0</v>
      </c>
      <c r="BD118" s="4">
        <v>0</v>
      </c>
      <c r="BE118" s="4"/>
      <c r="BF118" s="9">
        <v>4</v>
      </c>
      <c r="BJ118" t="s">
        <v>276</v>
      </c>
      <c r="BK118">
        <v>34</v>
      </c>
      <c r="BL118" t="s">
        <v>209</v>
      </c>
    </row>
    <row r="119" spans="2:65" x14ac:dyDescent="0.35">
      <c r="B119">
        <v>100</v>
      </c>
      <c r="C119">
        <v>576</v>
      </c>
      <c r="D119">
        <v>1</v>
      </c>
      <c r="F119">
        <v>1</v>
      </c>
      <c r="I119">
        <v>3</v>
      </c>
      <c r="J119">
        <v>3</v>
      </c>
      <c r="M119">
        <v>4</v>
      </c>
      <c r="N119">
        <v>3</v>
      </c>
      <c r="O119">
        <v>2</v>
      </c>
      <c r="P119">
        <v>3</v>
      </c>
      <c r="S119">
        <v>4</v>
      </c>
      <c r="T119">
        <v>3</v>
      </c>
      <c r="X119">
        <v>3</v>
      </c>
      <c r="Y119">
        <v>3</v>
      </c>
      <c r="Z119">
        <v>3</v>
      </c>
      <c r="AA119">
        <v>3</v>
      </c>
      <c r="AB119">
        <v>12</v>
      </c>
      <c r="AC119">
        <v>1</v>
      </c>
      <c r="AD119">
        <v>2</v>
      </c>
      <c r="AE119">
        <v>2</v>
      </c>
      <c r="AF119">
        <v>2000</v>
      </c>
      <c r="AG119">
        <v>2</v>
      </c>
      <c r="AH119">
        <v>6</v>
      </c>
      <c r="AI119">
        <v>1</v>
      </c>
      <c r="AK119">
        <v>2</v>
      </c>
      <c r="AL119">
        <v>2</v>
      </c>
      <c r="AM119">
        <v>3</v>
      </c>
      <c r="AN119">
        <v>3</v>
      </c>
      <c r="AO119">
        <v>10</v>
      </c>
      <c r="AP119">
        <v>1</v>
      </c>
      <c r="AQ119">
        <v>1</v>
      </c>
      <c r="AR119">
        <v>3</v>
      </c>
      <c r="AS119">
        <v>4</v>
      </c>
      <c r="AT119">
        <v>3</v>
      </c>
      <c r="AU119">
        <v>17</v>
      </c>
      <c r="AV119">
        <v>0</v>
      </c>
      <c r="AX119" s="5"/>
      <c r="AY119" s="5"/>
      <c r="AZ119" s="5">
        <v>0</v>
      </c>
      <c r="BA119" s="5">
        <v>0</v>
      </c>
      <c r="BB119" s="4">
        <v>0</v>
      </c>
      <c r="BC119" s="4">
        <v>0</v>
      </c>
      <c r="BD119" s="4"/>
      <c r="BE119" s="4"/>
      <c r="BF119" s="9">
        <v>4</v>
      </c>
      <c r="BJ119" t="s">
        <v>276</v>
      </c>
      <c r="BK119">
        <v>18</v>
      </c>
      <c r="BL119" t="s">
        <v>209</v>
      </c>
    </row>
    <row r="120" spans="2:65" x14ac:dyDescent="0.35">
      <c r="B120">
        <v>100</v>
      </c>
      <c r="C120">
        <v>253</v>
      </c>
      <c r="D120">
        <v>1</v>
      </c>
      <c r="F120">
        <v>1</v>
      </c>
      <c r="I120">
        <v>6</v>
      </c>
      <c r="J120">
        <v>7</v>
      </c>
      <c r="M120">
        <v>5</v>
      </c>
      <c r="N120">
        <v>5</v>
      </c>
      <c r="O120">
        <v>2</v>
      </c>
      <c r="P120">
        <v>2</v>
      </c>
      <c r="S120">
        <v>3</v>
      </c>
      <c r="T120">
        <v>3</v>
      </c>
      <c r="X120">
        <v>2</v>
      </c>
      <c r="Y120">
        <v>2</v>
      </c>
      <c r="Z120">
        <v>3</v>
      </c>
      <c r="AA120">
        <v>3</v>
      </c>
      <c r="AB120">
        <v>10</v>
      </c>
      <c r="AC120">
        <v>1</v>
      </c>
      <c r="AD120">
        <v>5</v>
      </c>
      <c r="AE120">
        <v>6</v>
      </c>
      <c r="AF120">
        <v>1000</v>
      </c>
      <c r="AG120">
        <v>6</v>
      </c>
      <c r="AH120">
        <v>17</v>
      </c>
      <c r="AI120">
        <v>0</v>
      </c>
      <c r="AK120">
        <v>2</v>
      </c>
      <c r="AL120">
        <v>2</v>
      </c>
      <c r="AM120">
        <v>1</v>
      </c>
      <c r="AN120">
        <v>2</v>
      </c>
      <c r="AO120">
        <v>7</v>
      </c>
      <c r="AP120">
        <v>1</v>
      </c>
      <c r="AQ120">
        <v>7</v>
      </c>
      <c r="AR120">
        <v>5</v>
      </c>
      <c r="AS120">
        <v>6</v>
      </c>
      <c r="AT120">
        <v>6</v>
      </c>
      <c r="AU120">
        <v>18</v>
      </c>
      <c r="AV120">
        <v>0</v>
      </c>
      <c r="AW120" t="s">
        <v>196</v>
      </c>
      <c r="AX120" s="5"/>
      <c r="AY120" s="5"/>
      <c r="AZ120" s="5">
        <v>0</v>
      </c>
      <c r="BA120" s="5">
        <v>1</v>
      </c>
      <c r="BB120" s="4">
        <v>1</v>
      </c>
      <c r="BC120" s="4">
        <v>1</v>
      </c>
      <c r="BD120" s="4"/>
      <c r="BE120" s="4"/>
      <c r="BF120" s="9">
        <v>4</v>
      </c>
      <c r="BJ120" t="s">
        <v>276</v>
      </c>
      <c r="BK120">
        <v>22</v>
      </c>
      <c r="BL120" t="s">
        <v>209</v>
      </c>
    </row>
    <row r="121" spans="2:65" x14ac:dyDescent="0.35">
      <c r="B121">
        <v>100</v>
      </c>
      <c r="C121">
        <v>339</v>
      </c>
      <c r="D121">
        <v>1</v>
      </c>
      <c r="F121">
        <v>1</v>
      </c>
      <c r="I121">
        <v>7</v>
      </c>
      <c r="J121">
        <v>7</v>
      </c>
      <c r="M121">
        <v>7</v>
      </c>
      <c r="N121">
        <v>7</v>
      </c>
      <c r="O121">
        <v>4</v>
      </c>
      <c r="P121">
        <v>4</v>
      </c>
      <c r="U121">
        <v>7</v>
      </c>
      <c r="V121">
        <v>7</v>
      </c>
      <c r="X121">
        <v>1</v>
      </c>
      <c r="Y121">
        <v>1</v>
      </c>
      <c r="Z121">
        <v>4</v>
      </c>
      <c r="AA121">
        <v>1</v>
      </c>
      <c r="AB121">
        <v>7</v>
      </c>
      <c r="AC121">
        <v>1</v>
      </c>
      <c r="AD121">
        <v>3</v>
      </c>
      <c r="AE121">
        <v>3</v>
      </c>
      <c r="AF121">
        <v>2000</v>
      </c>
      <c r="AG121">
        <v>2</v>
      </c>
      <c r="AH121">
        <v>8</v>
      </c>
      <c r="AI121">
        <v>1</v>
      </c>
      <c r="AK121">
        <v>2</v>
      </c>
      <c r="AL121">
        <v>2</v>
      </c>
      <c r="AM121">
        <v>4</v>
      </c>
      <c r="AN121">
        <v>2</v>
      </c>
      <c r="AO121">
        <v>10</v>
      </c>
      <c r="AP121">
        <v>1</v>
      </c>
      <c r="AQ121">
        <v>7</v>
      </c>
      <c r="AR121">
        <v>6</v>
      </c>
      <c r="AS121">
        <v>6</v>
      </c>
      <c r="AT121">
        <v>3</v>
      </c>
      <c r="AU121">
        <v>16</v>
      </c>
      <c r="AV121">
        <v>0</v>
      </c>
      <c r="AW121" t="s">
        <v>197</v>
      </c>
      <c r="AX121" s="5"/>
      <c r="AY121" s="5"/>
      <c r="AZ121" s="5">
        <v>1</v>
      </c>
      <c r="BA121" s="5"/>
      <c r="BB121" s="4">
        <v>1</v>
      </c>
      <c r="BC121" s="4">
        <v>1</v>
      </c>
      <c r="BD121" s="4"/>
      <c r="BE121" s="4">
        <v>1</v>
      </c>
      <c r="BF121" s="9">
        <v>4</v>
      </c>
      <c r="BJ121" t="s">
        <v>277</v>
      </c>
      <c r="BK121">
        <v>23</v>
      </c>
      <c r="BL121" t="s">
        <v>209</v>
      </c>
    </row>
    <row r="122" spans="2:65" x14ac:dyDescent="0.35">
      <c r="B122">
        <v>100</v>
      </c>
      <c r="C122">
        <v>329</v>
      </c>
      <c r="D122">
        <v>1</v>
      </c>
      <c r="F122">
        <v>1</v>
      </c>
      <c r="I122">
        <v>5</v>
      </c>
      <c r="J122">
        <v>5</v>
      </c>
      <c r="K122">
        <v>2</v>
      </c>
      <c r="L122">
        <v>2</v>
      </c>
      <c r="O122">
        <v>4</v>
      </c>
      <c r="P122">
        <v>4</v>
      </c>
      <c r="U122">
        <v>6</v>
      </c>
      <c r="V122">
        <v>6</v>
      </c>
      <c r="X122">
        <v>2</v>
      </c>
      <c r="Y122">
        <v>2</v>
      </c>
      <c r="Z122">
        <v>6</v>
      </c>
      <c r="AA122">
        <v>3</v>
      </c>
      <c r="AB122">
        <v>13</v>
      </c>
      <c r="AC122">
        <v>1</v>
      </c>
      <c r="AD122">
        <v>3</v>
      </c>
      <c r="AE122">
        <v>2</v>
      </c>
      <c r="AF122">
        <v>2500</v>
      </c>
      <c r="AG122">
        <v>2</v>
      </c>
      <c r="AH122">
        <v>7</v>
      </c>
      <c r="AI122">
        <v>1</v>
      </c>
      <c r="AK122">
        <v>4</v>
      </c>
      <c r="AL122">
        <v>3</v>
      </c>
      <c r="AM122">
        <v>4</v>
      </c>
      <c r="AN122">
        <v>5</v>
      </c>
      <c r="AO122">
        <v>16</v>
      </c>
      <c r="AP122">
        <v>0</v>
      </c>
      <c r="AQ122">
        <v>7</v>
      </c>
      <c r="AR122">
        <v>7</v>
      </c>
      <c r="AS122">
        <v>6</v>
      </c>
      <c r="AT122">
        <v>1</v>
      </c>
      <c r="AU122">
        <v>15</v>
      </c>
      <c r="AV122">
        <v>1</v>
      </c>
      <c r="AW122" t="s">
        <v>198</v>
      </c>
      <c r="AX122" s="5"/>
      <c r="AY122" s="5">
        <v>1</v>
      </c>
      <c r="AZ122" s="5">
        <v>0</v>
      </c>
      <c r="BA122" s="5"/>
      <c r="BB122" s="4">
        <v>0</v>
      </c>
      <c r="BC122" s="4"/>
      <c r="BD122" s="4"/>
      <c r="BE122" s="4">
        <v>1</v>
      </c>
      <c r="BF122" s="9">
        <v>4</v>
      </c>
      <c r="BJ122" t="s">
        <v>276</v>
      </c>
      <c r="BK122">
        <v>24</v>
      </c>
      <c r="BL122" t="s">
        <v>209</v>
      </c>
    </row>
    <row r="123" spans="2:65" x14ac:dyDescent="0.35">
      <c r="B123">
        <v>100</v>
      </c>
      <c r="C123">
        <v>238</v>
      </c>
      <c r="D123">
        <v>1</v>
      </c>
      <c r="F123">
        <v>1</v>
      </c>
      <c r="I123">
        <v>6</v>
      </c>
      <c r="J123">
        <v>5</v>
      </c>
      <c r="M123">
        <v>7</v>
      </c>
      <c r="N123">
        <v>6</v>
      </c>
      <c r="O123">
        <v>3</v>
      </c>
      <c r="P123">
        <v>2</v>
      </c>
      <c r="S123">
        <v>3</v>
      </c>
      <c r="T123">
        <v>2</v>
      </c>
      <c r="X123">
        <v>3</v>
      </c>
      <c r="Y123">
        <v>2</v>
      </c>
      <c r="Z123">
        <v>3</v>
      </c>
      <c r="AA123">
        <v>2</v>
      </c>
      <c r="AB123">
        <v>10</v>
      </c>
      <c r="AC123">
        <v>1</v>
      </c>
      <c r="AD123">
        <v>3</v>
      </c>
      <c r="AE123">
        <v>3</v>
      </c>
      <c r="AF123">
        <v>2200</v>
      </c>
      <c r="AG123">
        <v>2</v>
      </c>
      <c r="AH123">
        <v>8</v>
      </c>
      <c r="AI123">
        <v>1</v>
      </c>
      <c r="AK123">
        <v>3</v>
      </c>
      <c r="AL123">
        <v>3</v>
      </c>
      <c r="AM123">
        <v>3</v>
      </c>
      <c r="AN123">
        <v>3</v>
      </c>
      <c r="AO123">
        <v>12</v>
      </c>
      <c r="AP123">
        <v>1</v>
      </c>
      <c r="AQ123">
        <v>7</v>
      </c>
      <c r="AR123">
        <v>7</v>
      </c>
      <c r="AS123">
        <v>6</v>
      </c>
      <c r="AT123">
        <v>2</v>
      </c>
      <c r="AU123">
        <v>16</v>
      </c>
      <c r="AV123">
        <v>0</v>
      </c>
      <c r="AW123" t="s">
        <v>199</v>
      </c>
      <c r="AX123" s="5"/>
      <c r="AY123" s="5"/>
      <c r="AZ123" s="5">
        <v>0</v>
      </c>
      <c r="BA123" s="5">
        <v>0</v>
      </c>
      <c r="BB123" s="4">
        <v>1</v>
      </c>
      <c r="BC123" s="4">
        <v>1</v>
      </c>
      <c r="BD123" s="4"/>
      <c r="BE123" s="4"/>
      <c r="BF123" s="9">
        <v>4</v>
      </c>
      <c r="BJ123" t="s">
        <v>277</v>
      </c>
      <c r="BK123">
        <v>28</v>
      </c>
      <c r="BL123" t="s">
        <v>209</v>
      </c>
    </row>
    <row r="124" spans="2:65" x14ac:dyDescent="0.35">
      <c r="B124">
        <v>100</v>
      </c>
      <c r="C124">
        <v>209</v>
      </c>
      <c r="D124">
        <v>1</v>
      </c>
      <c r="F124">
        <v>1</v>
      </c>
      <c r="G124">
        <v>1</v>
      </c>
      <c r="H124">
        <v>2</v>
      </c>
      <c r="M124">
        <v>6</v>
      </c>
      <c r="N124">
        <v>2</v>
      </c>
      <c r="O124">
        <v>2</v>
      </c>
      <c r="P124">
        <v>2</v>
      </c>
      <c r="U124">
        <v>6</v>
      </c>
      <c r="V124">
        <v>4</v>
      </c>
      <c r="X124">
        <v>4</v>
      </c>
      <c r="Y124">
        <v>4</v>
      </c>
      <c r="Z124">
        <v>3</v>
      </c>
      <c r="AA124">
        <v>4</v>
      </c>
      <c r="AB124">
        <v>15</v>
      </c>
      <c r="AC124">
        <v>1</v>
      </c>
      <c r="AD124">
        <v>2</v>
      </c>
      <c r="AE124">
        <v>3</v>
      </c>
      <c r="AF124">
        <v>1600</v>
      </c>
      <c r="AG124">
        <v>2</v>
      </c>
      <c r="AH124">
        <v>7</v>
      </c>
      <c r="AI124">
        <v>1</v>
      </c>
      <c r="AK124">
        <v>4</v>
      </c>
      <c r="AL124">
        <v>4</v>
      </c>
      <c r="AM124">
        <v>4</v>
      </c>
      <c r="AN124">
        <v>4</v>
      </c>
      <c r="AO124">
        <v>16</v>
      </c>
      <c r="AP124">
        <v>0</v>
      </c>
      <c r="AQ124">
        <v>7</v>
      </c>
      <c r="AR124">
        <v>2</v>
      </c>
      <c r="AS124">
        <v>5</v>
      </c>
      <c r="AT124">
        <v>4</v>
      </c>
      <c r="AU124">
        <v>12</v>
      </c>
      <c r="AV124">
        <v>1</v>
      </c>
      <c r="AW124" t="s">
        <v>200</v>
      </c>
      <c r="AX124" s="5">
        <v>0</v>
      </c>
      <c r="AY124" s="5"/>
      <c r="AZ124" s="5">
        <v>0</v>
      </c>
      <c r="BA124" s="5"/>
      <c r="BB124" s="4"/>
      <c r="BC124" s="4">
        <v>0</v>
      </c>
      <c r="BD124" s="4"/>
      <c r="BE124" s="4">
        <v>0</v>
      </c>
      <c r="BF124" s="9">
        <v>4</v>
      </c>
      <c r="BJ124" t="s">
        <v>276</v>
      </c>
      <c r="BK124">
        <v>24</v>
      </c>
      <c r="BL124" t="s">
        <v>209</v>
      </c>
    </row>
    <row r="125" spans="2:65" x14ac:dyDescent="0.35">
      <c r="B125">
        <v>100</v>
      </c>
      <c r="C125">
        <v>205</v>
      </c>
      <c r="D125">
        <v>1</v>
      </c>
      <c r="F125">
        <v>1</v>
      </c>
      <c r="I125">
        <v>6</v>
      </c>
      <c r="J125">
        <v>5</v>
      </c>
      <c r="K125">
        <v>1</v>
      </c>
      <c r="L125">
        <v>2</v>
      </c>
      <c r="Q125">
        <v>2</v>
      </c>
      <c r="R125">
        <v>2</v>
      </c>
      <c r="S125">
        <v>2</v>
      </c>
      <c r="T125">
        <v>5</v>
      </c>
      <c r="X125">
        <v>2</v>
      </c>
      <c r="Y125">
        <v>2</v>
      </c>
      <c r="Z125">
        <v>2</v>
      </c>
      <c r="AA125">
        <v>2</v>
      </c>
      <c r="AB125">
        <v>8</v>
      </c>
      <c r="AC125">
        <v>1</v>
      </c>
      <c r="AD125">
        <v>3</v>
      </c>
      <c r="AE125">
        <v>5</v>
      </c>
      <c r="AF125">
        <v>2000</v>
      </c>
      <c r="AG125">
        <v>2</v>
      </c>
      <c r="AH125">
        <v>10</v>
      </c>
      <c r="AI125">
        <v>1</v>
      </c>
      <c r="AK125">
        <v>2</v>
      </c>
      <c r="AL125">
        <v>2</v>
      </c>
      <c r="AM125">
        <v>2</v>
      </c>
      <c r="AN125">
        <v>2</v>
      </c>
      <c r="AO125">
        <v>8</v>
      </c>
      <c r="AP125">
        <v>1</v>
      </c>
      <c r="AQ125">
        <v>7</v>
      </c>
      <c r="AR125">
        <v>5</v>
      </c>
      <c r="AS125">
        <v>5</v>
      </c>
      <c r="AT125">
        <v>1</v>
      </c>
      <c r="AU125">
        <v>12</v>
      </c>
      <c r="AV125">
        <v>1</v>
      </c>
      <c r="AW125" t="s">
        <v>201</v>
      </c>
      <c r="AX125" s="5"/>
      <c r="AY125" s="5">
        <v>1</v>
      </c>
      <c r="AZ125" s="5"/>
      <c r="BA125" s="5">
        <v>0</v>
      </c>
      <c r="BB125" s="4">
        <v>1</v>
      </c>
      <c r="BC125" s="4"/>
      <c r="BD125" s="4">
        <v>1</v>
      </c>
      <c r="BE125" s="4"/>
      <c r="BF125" s="9">
        <v>4</v>
      </c>
      <c r="BJ125" t="s">
        <v>277</v>
      </c>
      <c r="BK125">
        <v>32</v>
      </c>
      <c r="BL125" t="s">
        <v>209</v>
      </c>
    </row>
    <row r="126" spans="2:65" x14ac:dyDescent="0.35">
      <c r="B126">
        <v>100</v>
      </c>
      <c r="C126">
        <v>266</v>
      </c>
      <c r="D126">
        <v>1</v>
      </c>
      <c r="F126">
        <v>1</v>
      </c>
      <c r="G126">
        <v>2</v>
      </c>
      <c r="H126">
        <v>2</v>
      </c>
      <c r="K126">
        <v>2</v>
      </c>
      <c r="L126">
        <v>2</v>
      </c>
      <c r="O126">
        <v>2</v>
      </c>
      <c r="P126">
        <v>2</v>
      </c>
      <c r="U126">
        <v>2</v>
      </c>
      <c r="V126">
        <v>2</v>
      </c>
      <c r="X126">
        <v>3</v>
      </c>
      <c r="Y126">
        <v>3</v>
      </c>
      <c r="Z126">
        <v>3</v>
      </c>
      <c r="AA126">
        <v>3</v>
      </c>
      <c r="AB126">
        <v>12</v>
      </c>
      <c r="AC126">
        <v>1</v>
      </c>
      <c r="AD126">
        <v>3</v>
      </c>
      <c r="AE126">
        <v>3</v>
      </c>
      <c r="AF126">
        <v>2200</v>
      </c>
      <c r="AG126">
        <v>2</v>
      </c>
      <c r="AH126">
        <v>8</v>
      </c>
      <c r="AI126">
        <v>1</v>
      </c>
      <c r="AK126">
        <v>3</v>
      </c>
      <c r="AL126">
        <v>3</v>
      </c>
      <c r="AM126">
        <v>4</v>
      </c>
      <c r="AN126">
        <v>3</v>
      </c>
      <c r="AO126">
        <v>13</v>
      </c>
      <c r="AP126">
        <v>1</v>
      </c>
      <c r="AQ126">
        <v>7</v>
      </c>
      <c r="AR126">
        <v>6</v>
      </c>
      <c r="AS126">
        <v>3</v>
      </c>
      <c r="AT126">
        <v>2</v>
      </c>
      <c r="AU126">
        <v>12</v>
      </c>
      <c r="AV126">
        <v>1</v>
      </c>
      <c r="AW126" t="s">
        <v>202</v>
      </c>
      <c r="AX126" s="5">
        <v>0</v>
      </c>
      <c r="AY126" s="5">
        <v>1</v>
      </c>
      <c r="AZ126" s="5">
        <v>1</v>
      </c>
      <c r="BA126" s="5"/>
      <c r="BB126" s="4"/>
      <c r="BC126" s="4"/>
      <c r="BD126" s="4"/>
      <c r="BE126" s="4">
        <v>0</v>
      </c>
      <c r="BF126" s="9">
        <v>4</v>
      </c>
      <c r="BJ126" t="s">
        <v>276</v>
      </c>
      <c r="BK126">
        <v>38</v>
      </c>
      <c r="BL126" t="s">
        <v>209</v>
      </c>
    </row>
    <row r="127" spans="2:65" x14ac:dyDescent="0.35">
      <c r="B127">
        <v>100</v>
      </c>
      <c r="C127">
        <v>1682</v>
      </c>
      <c r="D127">
        <v>1</v>
      </c>
      <c r="F127">
        <v>1</v>
      </c>
      <c r="G127">
        <v>2</v>
      </c>
      <c r="H127">
        <v>2</v>
      </c>
      <c r="M127">
        <v>5</v>
      </c>
      <c r="N127">
        <v>4</v>
      </c>
      <c r="O127">
        <v>2</v>
      </c>
      <c r="P127">
        <v>2</v>
      </c>
      <c r="S127">
        <v>2</v>
      </c>
      <c r="T127">
        <v>2</v>
      </c>
      <c r="X127">
        <v>3</v>
      </c>
      <c r="Y127">
        <v>4</v>
      </c>
      <c r="Z127">
        <v>4</v>
      </c>
      <c r="AA127">
        <v>3</v>
      </c>
      <c r="AB127">
        <v>14</v>
      </c>
      <c r="AC127">
        <v>1</v>
      </c>
      <c r="AD127">
        <v>2</v>
      </c>
      <c r="AE127">
        <v>2</v>
      </c>
      <c r="AF127" t="s">
        <v>93</v>
      </c>
      <c r="AG127">
        <v>2</v>
      </c>
      <c r="AH127">
        <v>6</v>
      </c>
      <c r="AI127">
        <v>1</v>
      </c>
      <c r="AK127">
        <v>2</v>
      </c>
      <c r="AL127">
        <v>2</v>
      </c>
      <c r="AM127">
        <v>2</v>
      </c>
      <c r="AN127">
        <v>2</v>
      </c>
      <c r="AO127">
        <v>8</v>
      </c>
      <c r="AP127">
        <v>1</v>
      </c>
      <c r="AQ127">
        <v>6</v>
      </c>
      <c r="AR127">
        <v>4</v>
      </c>
      <c r="AS127">
        <v>3</v>
      </c>
      <c r="AT127">
        <v>2</v>
      </c>
      <c r="AU127">
        <v>11</v>
      </c>
      <c r="AV127">
        <v>1</v>
      </c>
      <c r="AX127" s="5">
        <v>0</v>
      </c>
      <c r="AY127" s="5"/>
      <c r="AZ127" s="5">
        <v>0</v>
      </c>
      <c r="BA127" s="5">
        <v>0</v>
      </c>
      <c r="BB127" s="4"/>
      <c r="BC127" s="4">
        <v>0</v>
      </c>
      <c r="BD127" s="4"/>
      <c r="BE127" s="4"/>
      <c r="BF127" s="9">
        <v>4</v>
      </c>
      <c r="BJ127" t="s">
        <v>277</v>
      </c>
      <c r="BK127">
        <v>44</v>
      </c>
      <c r="BL127" t="s">
        <v>213</v>
      </c>
    </row>
    <row r="128" spans="2:65" x14ac:dyDescent="0.35">
      <c r="B128">
        <v>100</v>
      </c>
      <c r="C128">
        <v>541</v>
      </c>
      <c r="D128">
        <v>1</v>
      </c>
      <c r="F128">
        <v>1</v>
      </c>
      <c r="I128">
        <v>6</v>
      </c>
      <c r="J128">
        <v>6</v>
      </c>
      <c r="M128">
        <v>6</v>
      </c>
      <c r="N128">
        <v>6</v>
      </c>
      <c r="O128">
        <v>3</v>
      </c>
      <c r="P128">
        <v>2</v>
      </c>
      <c r="U128">
        <v>4</v>
      </c>
      <c r="V128">
        <v>7</v>
      </c>
      <c r="X128">
        <v>1</v>
      </c>
      <c r="Y128">
        <v>3</v>
      </c>
      <c r="Z128">
        <v>3</v>
      </c>
      <c r="AA128">
        <v>2</v>
      </c>
      <c r="AB128">
        <v>9</v>
      </c>
      <c r="AC128">
        <v>1</v>
      </c>
      <c r="AD128">
        <v>1</v>
      </c>
      <c r="AE128">
        <v>2</v>
      </c>
      <c r="AF128">
        <v>2000</v>
      </c>
      <c r="AG128">
        <v>2</v>
      </c>
      <c r="AH128">
        <v>5</v>
      </c>
      <c r="AI128">
        <v>1</v>
      </c>
      <c r="AK128">
        <v>2</v>
      </c>
      <c r="AL128">
        <v>2</v>
      </c>
      <c r="AM128">
        <v>2</v>
      </c>
      <c r="AN128">
        <v>2</v>
      </c>
      <c r="AO128">
        <v>8</v>
      </c>
      <c r="AP128">
        <v>1</v>
      </c>
      <c r="AQ128">
        <v>7</v>
      </c>
      <c r="AR128">
        <v>3</v>
      </c>
      <c r="AS128">
        <v>3</v>
      </c>
      <c r="AT128">
        <v>2</v>
      </c>
      <c r="AU128">
        <v>9</v>
      </c>
      <c r="AV128">
        <v>1</v>
      </c>
      <c r="AX128" s="5"/>
      <c r="AY128" s="5"/>
      <c r="AZ128" s="5">
        <v>0</v>
      </c>
      <c r="BA128" s="5"/>
      <c r="BB128" s="4">
        <v>0</v>
      </c>
      <c r="BC128" s="4">
        <v>0</v>
      </c>
      <c r="BD128" s="4"/>
      <c r="BE128" s="4">
        <v>0</v>
      </c>
      <c r="BF128" s="9">
        <v>4</v>
      </c>
      <c r="BJ128" t="s">
        <v>277</v>
      </c>
      <c r="BK128">
        <v>44</v>
      </c>
      <c r="BL128" t="s">
        <v>238</v>
      </c>
      <c r="BM128" t="s">
        <v>274</v>
      </c>
    </row>
    <row r="129" spans="2:65" x14ac:dyDescent="0.35">
      <c r="B129">
        <v>100</v>
      </c>
      <c r="C129">
        <v>249</v>
      </c>
      <c r="D129">
        <v>1</v>
      </c>
      <c r="F129">
        <v>1</v>
      </c>
      <c r="G129">
        <v>2</v>
      </c>
      <c r="H129">
        <v>2</v>
      </c>
      <c r="K129">
        <v>2</v>
      </c>
      <c r="L129">
        <v>2</v>
      </c>
      <c r="Q129">
        <v>2</v>
      </c>
      <c r="R129">
        <v>2</v>
      </c>
      <c r="U129">
        <v>2</v>
      </c>
      <c r="V129">
        <v>2</v>
      </c>
      <c r="X129">
        <v>3</v>
      </c>
      <c r="Y129">
        <v>3</v>
      </c>
      <c r="Z129">
        <v>3</v>
      </c>
      <c r="AA129">
        <v>3</v>
      </c>
      <c r="AB129">
        <v>12</v>
      </c>
      <c r="AC129">
        <v>1</v>
      </c>
      <c r="AD129">
        <v>2</v>
      </c>
      <c r="AE129">
        <v>2</v>
      </c>
      <c r="AF129" t="s">
        <v>97</v>
      </c>
      <c r="AG129">
        <v>2</v>
      </c>
      <c r="AH129">
        <v>6</v>
      </c>
      <c r="AI129">
        <v>1</v>
      </c>
      <c r="AK129">
        <v>3</v>
      </c>
      <c r="AL129">
        <v>3</v>
      </c>
      <c r="AM129">
        <v>3</v>
      </c>
      <c r="AN129">
        <v>3</v>
      </c>
      <c r="AO129">
        <v>12</v>
      </c>
      <c r="AP129">
        <v>1</v>
      </c>
      <c r="AQ129">
        <v>7</v>
      </c>
      <c r="AR129">
        <v>4</v>
      </c>
      <c r="AS129">
        <v>3</v>
      </c>
      <c r="AT129">
        <v>2</v>
      </c>
      <c r="AU129">
        <v>10</v>
      </c>
      <c r="AV129">
        <v>1</v>
      </c>
      <c r="AW129" t="s">
        <v>204</v>
      </c>
      <c r="AX129" s="5">
        <v>0</v>
      </c>
      <c r="AY129" s="5">
        <v>1</v>
      </c>
      <c r="AZ129" s="5"/>
      <c r="BA129" s="5"/>
      <c r="BB129" s="4"/>
      <c r="BC129" s="4"/>
      <c r="BD129" s="4">
        <v>1</v>
      </c>
      <c r="BE129" s="4">
        <v>1</v>
      </c>
      <c r="BF129" s="9">
        <v>4</v>
      </c>
      <c r="BJ129" t="s">
        <v>277</v>
      </c>
      <c r="BK129">
        <v>34</v>
      </c>
      <c r="BL129" t="s">
        <v>209</v>
      </c>
      <c r="BM129" t="s">
        <v>275</v>
      </c>
    </row>
    <row r="130" spans="2:65" x14ac:dyDescent="0.35">
      <c r="B130">
        <v>100</v>
      </c>
      <c r="C130">
        <v>175</v>
      </c>
      <c r="D130">
        <v>1</v>
      </c>
      <c r="F130">
        <v>1</v>
      </c>
      <c r="G130">
        <v>1</v>
      </c>
      <c r="H130">
        <v>2</v>
      </c>
      <c r="K130">
        <v>1</v>
      </c>
      <c r="L130">
        <v>1</v>
      </c>
      <c r="O130">
        <v>2</v>
      </c>
      <c r="P130">
        <v>2</v>
      </c>
      <c r="U130">
        <v>3</v>
      </c>
      <c r="V130">
        <v>2</v>
      </c>
      <c r="X130">
        <v>3</v>
      </c>
      <c r="Y130">
        <v>3</v>
      </c>
      <c r="Z130">
        <v>3</v>
      </c>
      <c r="AA130">
        <v>1</v>
      </c>
      <c r="AB130">
        <v>10</v>
      </c>
      <c r="AC130">
        <v>1</v>
      </c>
      <c r="AD130">
        <v>3</v>
      </c>
      <c r="AE130">
        <v>2</v>
      </c>
      <c r="AF130">
        <v>1800</v>
      </c>
      <c r="AG130">
        <v>2</v>
      </c>
      <c r="AH130">
        <v>7</v>
      </c>
      <c r="AI130">
        <v>1</v>
      </c>
      <c r="AK130">
        <v>1</v>
      </c>
      <c r="AL130">
        <v>1</v>
      </c>
      <c r="AM130">
        <v>3</v>
      </c>
      <c r="AN130">
        <v>2</v>
      </c>
      <c r="AO130">
        <v>7</v>
      </c>
      <c r="AP130">
        <v>1</v>
      </c>
      <c r="AQ130">
        <v>7</v>
      </c>
      <c r="AR130">
        <v>2</v>
      </c>
      <c r="AS130">
        <v>5</v>
      </c>
      <c r="AT130">
        <v>2</v>
      </c>
      <c r="AU130">
        <v>10</v>
      </c>
      <c r="AV130">
        <v>1</v>
      </c>
      <c r="AW130" t="s">
        <v>154</v>
      </c>
      <c r="AX130" s="5">
        <v>1</v>
      </c>
      <c r="AY130" s="5">
        <v>0</v>
      </c>
      <c r="AZ130" s="5">
        <v>0</v>
      </c>
      <c r="BA130" s="5"/>
      <c r="BB130" s="4"/>
      <c r="BC130" s="4"/>
      <c r="BD130" s="4"/>
      <c r="BE130" s="4">
        <v>0</v>
      </c>
      <c r="BF130" s="9">
        <v>4</v>
      </c>
      <c r="BJ130" t="s">
        <v>276</v>
      </c>
      <c r="BK130">
        <v>49</v>
      </c>
      <c r="BL130" t="s">
        <v>209</v>
      </c>
    </row>
    <row r="131" spans="2:65" x14ac:dyDescent="0.35">
      <c r="B131">
        <v>100</v>
      </c>
      <c r="C131">
        <v>320</v>
      </c>
      <c r="D131">
        <v>1</v>
      </c>
      <c r="F131">
        <v>1</v>
      </c>
      <c r="I131">
        <v>5</v>
      </c>
      <c r="J131">
        <v>6</v>
      </c>
      <c r="K131">
        <v>1</v>
      </c>
      <c r="L131">
        <v>1</v>
      </c>
      <c r="O131">
        <v>3</v>
      </c>
      <c r="P131">
        <v>2</v>
      </c>
      <c r="U131">
        <v>4</v>
      </c>
      <c r="V131">
        <v>3</v>
      </c>
      <c r="X131">
        <v>2</v>
      </c>
      <c r="Y131">
        <v>2</v>
      </c>
      <c r="Z131">
        <v>3</v>
      </c>
      <c r="AA131">
        <v>3</v>
      </c>
      <c r="AB131">
        <v>10</v>
      </c>
      <c r="AC131">
        <v>1</v>
      </c>
      <c r="AD131">
        <v>3</v>
      </c>
      <c r="AE131">
        <v>2</v>
      </c>
      <c r="AF131" t="s">
        <v>98</v>
      </c>
      <c r="AG131">
        <v>2</v>
      </c>
      <c r="AH131">
        <v>7</v>
      </c>
      <c r="AI131">
        <v>1</v>
      </c>
      <c r="AK131">
        <v>2</v>
      </c>
      <c r="AL131">
        <v>2</v>
      </c>
      <c r="AM131">
        <v>5</v>
      </c>
      <c r="AN131">
        <v>2</v>
      </c>
      <c r="AO131">
        <v>11</v>
      </c>
      <c r="AP131">
        <v>1</v>
      </c>
      <c r="AQ131">
        <v>6</v>
      </c>
      <c r="AR131">
        <v>5</v>
      </c>
      <c r="AS131">
        <v>5</v>
      </c>
      <c r="AT131">
        <v>2</v>
      </c>
      <c r="AU131">
        <v>14</v>
      </c>
      <c r="AV131">
        <v>1</v>
      </c>
      <c r="AW131" t="s">
        <v>206</v>
      </c>
      <c r="AX131" s="5"/>
      <c r="AY131" s="5">
        <v>0</v>
      </c>
      <c r="AZ131" s="5">
        <v>1</v>
      </c>
      <c r="BA131" s="5"/>
      <c r="BB131" s="4">
        <v>0</v>
      </c>
      <c r="BC131" s="4"/>
      <c r="BD131" s="4"/>
      <c r="BE131" s="4">
        <v>1</v>
      </c>
      <c r="BF131" s="9">
        <v>4</v>
      </c>
      <c r="BJ131" t="s">
        <v>277</v>
      </c>
      <c r="BK131">
        <v>32</v>
      </c>
      <c r="BL131" t="s">
        <v>209</v>
      </c>
    </row>
    <row r="132" spans="2:65" x14ac:dyDescent="0.35">
      <c r="B132">
        <v>100</v>
      </c>
      <c r="C132">
        <v>206</v>
      </c>
      <c r="D132">
        <v>1</v>
      </c>
      <c r="F132">
        <v>1</v>
      </c>
      <c r="I132">
        <v>7</v>
      </c>
      <c r="J132">
        <v>7</v>
      </c>
      <c r="M132">
        <v>6</v>
      </c>
      <c r="N132">
        <v>6</v>
      </c>
      <c r="Q132">
        <v>7</v>
      </c>
      <c r="R132">
        <v>7</v>
      </c>
      <c r="S132">
        <v>2</v>
      </c>
      <c r="T132">
        <v>2</v>
      </c>
      <c r="X132">
        <v>2</v>
      </c>
      <c r="Y132">
        <v>1</v>
      </c>
      <c r="Z132">
        <v>2</v>
      </c>
      <c r="AA132">
        <v>1</v>
      </c>
      <c r="AB132">
        <v>6</v>
      </c>
      <c r="AC132">
        <v>1</v>
      </c>
      <c r="AD132">
        <v>2</v>
      </c>
      <c r="AE132">
        <v>1</v>
      </c>
      <c r="AF132">
        <v>2200</v>
      </c>
      <c r="AG132">
        <v>2</v>
      </c>
      <c r="AH132">
        <v>5</v>
      </c>
      <c r="AI132">
        <v>1</v>
      </c>
      <c r="AK132">
        <v>2</v>
      </c>
      <c r="AL132">
        <v>1</v>
      </c>
      <c r="AM132">
        <v>3</v>
      </c>
      <c r="AN132">
        <v>1</v>
      </c>
      <c r="AO132">
        <v>7</v>
      </c>
      <c r="AP132">
        <v>1</v>
      </c>
      <c r="AQ132">
        <v>7</v>
      </c>
      <c r="AR132">
        <v>2</v>
      </c>
      <c r="AS132">
        <v>3</v>
      </c>
      <c r="AT132">
        <v>1</v>
      </c>
      <c r="AU132">
        <v>7</v>
      </c>
      <c r="AV132">
        <v>1</v>
      </c>
      <c r="AW132" t="s">
        <v>207</v>
      </c>
      <c r="AX132" s="5"/>
      <c r="AY132" s="5"/>
      <c r="AZ132" s="5"/>
      <c r="BA132" s="5">
        <v>1</v>
      </c>
      <c r="BB132" s="4">
        <v>1</v>
      </c>
      <c r="BC132" s="4">
        <v>0</v>
      </c>
      <c r="BD132" s="4">
        <v>1</v>
      </c>
      <c r="BE132" s="4"/>
      <c r="BF132" s="9">
        <v>4</v>
      </c>
      <c r="BJ132" t="s">
        <v>276</v>
      </c>
      <c r="BK132">
        <v>52</v>
      </c>
      <c r="BL132" t="s">
        <v>209</v>
      </c>
    </row>
    <row r="133" spans="2:65" x14ac:dyDescent="0.35">
      <c r="B133">
        <v>100</v>
      </c>
      <c r="C133">
        <v>237</v>
      </c>
      <c r="D133">
        <v>1</v>
      </c>
      <c r="F133">
        <v>1</v>
      </c>
      <c r="G133">
        <v>1</v>
      </c>
      <c r="H133">
        <v>1</v>
      </c>
      <c r="M133">
        <v>6</v>
      </c>
      <c r="N133">
        <v>6</v>
      </c>
      <c r="Q133">
        <v>7</v>
      </c>
      <c r="R133">
        <v>6</v>
      </c>
      <c r="S133">
        <v>2</v>
      </c>
      <c r="T133">
        <v>2</v>
      </c>
      <c r="X133">
        <v>1</v>
      </c>
      <c r="Y133">
        <v>1</v>
      </c>
      <c r="Z133">
        <v>3</v>
      </c>
      <c r="AA133">
        <v>1</v>
      </c>
      <c r="AB133">
        <v>6</v>
      </c>
      <c r="AC133">
        <v>1</v>
      </c>
      <c r="AD133">
        <v>3</v>
      </c>
      <c r="AE133">
        <v>2</v>
      </c>
      <c r="AF133">
        <v>2500</v>
      </c>
      <c r="AG133">
        <v>2</v>
      </c>
      <c r="AH133">
        <v>7</v>
      </c>
      <c r="AI133">
        <v>1</v>
      </c>
      <c r="AK133">
        <v>1</v>
      </c>
      <c r="AL133">
        <v>1</v>
      </c>
      <c r="AM133">
        <v>2</v>
      </c>
      <c r="AN133">
        <v>1</v>
      </c>
      <c r="AO133">
        <v>5</v>
      </c>
      <c r="AP133">
        <v>1</v>
      </c>
      <c r="AQ133">
        <v>7</v>
      </c>
      <c r="AR133">
        <v>2</v>
      </c>
      <c r="AS133">
        <v>5</v>
      </c>
      <c r="AT133">
        <v>1</v>
      </c>
      <c r="AU133">
        <v>9</v>
      </c>
      <c r="AV133">
        <v>1</v>
      </c>
      <c r="AW133" t="s">
        <v>191</v>
      </c>
      <c r="AX133" s="5">
        <v>0</v>
      </c>
      <c r="AY133" s="5"/>
      <c r="AZ133" s="5"/>
      <c r="BA133" s="5">
        <v>1</v>
      </c>
      <c r="BB133" s="4"/>
      <c r="BC133" s="4">
        <v>0</v>
      </c>
      <c r="BD133" s="4">
        <v>1</v>
      </c>
      <c r="BE133" s="4"/>
      <c r="BF133" s="9">
        <v>4</v>
      </c>
      <c r="BJ133" t="s">
        <v>276</v>
      </c>
      <c r="BK133">
        <v>29</v>
      </c>
      <c r="BL133" t="s">
        <v>209</v>
      </c>
    </row>
    <row r="134" spans="2:65" x14ac:dyDescent="0.35">
      <c r="B134">
        <v>100</v>
      </c>
      <c r="C134">
        <v>152</v>
      </c>
      <c r="D134">
        <v>1</v>
      </c>
      <c r="F134">
        <v>1</v>
      </c>
      <c r="G134">
        <v>1</v>
      </c>
      <c r="H134">
        <v>2</v>
      </c>
      <c r="K134">
        <v>1</v>
      </c>
      <c r="L134">
        <v>2</v>
      </c>
      <c r="O134">
        <v>1</v>
      </c>
      <c r="P134">
        <v>1</v>
      </c>
      <c r="S134">
        <v>3</v>
      </c>
      <c r="T134">
        <v>3</v>
      </c>
      <c r="X134">
        <v>2</v>
      </c>
      <c r="Y134">
        <v>3</v>
      </c>
      <c r="Z134">
        <v>2</v>
      </c>
      <c r="AA134">
        <v>3</v>
      </c>
      <c r="AB134">
        <v>10</v>
      </c>
      <c r="AC134">
        <v>1</v>
      </c>
      <c r="AD134">
        <v>2</v>
      </c>
      <c r="AE134">
        <v>2</v>
      </c>
      <c r="AF134" t="s">
        <v>99</v>
      </c>
      <c r="AG134">
        <v>2</v>
      </c>
      <c r="AH134">
        <v>6</v>
      </c>
      <c r="AI134">
        <v>1</v>
      </c>
      <c r="AK134">
        <v>2</v>
      </c>
      <c r="AL134">
        <v>2</v>
      </c>
      <c r="AM134">
        <v>3</v>
      </c>
      <c r="AN134">
        <v>2</v>
      </c>
      <c r="AO134">
        <v>9</v>
      </c>
      <c r="AP134">
        <v>1</v>
      </c>
      <c r="AQ134">
        <v>6</v>
      </c>
      <c r="AR134">
        <v>3</v>
      </c>
      <c r="AS134">
        <v>6</v>
      </c>
      <c r="AT134">
        <v>2</v>
      </c>
      <c r="AU134">
        <v>13</v>
      </c>
      <c r="AV134">
        <v>1</v>
      </c>
      <c r="AX134" s="5">
        <v>0</v>
      </c>
      <c r="AY134" s="5">
        <v>0</v>
      </c>
      <c r="AZ134" s="5">
        <v>0</v>
      </c>
      <c r="BA134" s="5">
        <v>0</v>
      </c>
      <c r="BB134" s="4"/>
      <c r="BC134" s="4"/>
      <c r="BD134" s="4"/>
      <c r="BE134" s="4"/>
      <c r="BF134" s="9">
        <v>4</v>
      </c>
      <c r="BJ134" t="s">
        <v>277</v>
      </c>
      <c r="BK134">
        <v>35</v>
      </c>
      <c r="BL134" t="s">
        <v>228</v>
      </c>
    </row>
    <row r="135" spans="2:65" x14ac:dyDescent="0.35">
      <c r="B135">
        <v>100</v>
      </c>
      <c r="C135">
        <v>155</v>
      </c>
      <c r="D135">
        <v>1</v>
      </c>
      <c r="F135">
        <v>1</v>
      </c>
      <c r="I135">
        <v>5</v>
      </c>
      <c r="J135">
        <v>6</v>
      </c>
      <c r="K135">
        <v>2</v>
      </c>
      <c r="L135">
        <v>2</v>
      </c>
      <c r="O135">
        <v>2</v>
      </c>
      <c r="P135">
        <v>2</v>
      </c>
      <c r="U135">
        <v>4</v>
      </c>
      <c r="V135">
        <v>3</v>
      </c>
      <c r="X135">
        <v>3</v>
      </c>
      <c r="Y135">
        <v>3</v>
      </c>
      <c r="Z135">
        <v>4</v>
      </c>
      <c r="AA135">
        <v>3</v>
      </c>
      <c r="AB135">
        <v>13</v>
      </c>
      <c r="AC135">
        <v>1</v>
      </c>
      <c r="AD135">
        <v>5</v>
      </c>
      <c r="AE135">
        <v>5</v>
      </c>
      <c r="AF135" t="s">
        <v>100</v>
      </c>
      <c r="AG135">
        <v>6</v>
      </c>
      <c r="AH135">
        <v>16</v>
      </c>
      <c r="AI135">
        <v>0</v>
      </c>
      <c r="AK135">
        <v>2</v>
      </c>
      <c r="AL135">
        <v>3</v>
      </c>
      <c r="AM135">
        <v>3</v>
      </c>
      <c r="AN135">
        <v>3</v>
      </c>
      <c r="AO135">
        <v>11</v>
      </c>
      <c r="AP135">
        <v>1</v>
      </c>
      <c r="AQ135">
        <v>4</v>
      </c>
      <c r="AR135">
        <v>6</v>
      </c>
      <c r="AS135">
        <v>7</v>
      </c>
      <c r="AT135">
        <v>3</v>
      </c>
      <c r="AU135">
        <v>20</v>
      </c>
      <c r="AV135">
        <v>0</v>
      </c>
      <c r="AW135" t="s">
        <v>117</v>
      </c>
      <c r="AX135" s="5"/>
      <c r="AY135" s="5">
        <v>0</v>
      </c>
      <c r="AZ135" s="5">
        <v>0</v>
      </c>
      <c r="BA135" s="5"/>
      <c r="BB135" s="4">
        <v>0</v>
      </c>
      <c r="BC135" s="4"/>
      <c r="BD135" s="4"/>
      <c r="BE135" s="4">
        <v>1</v>
      </c>
      <c r="BF135" s="9">
        <v>4</v>
      </c>
      <c r="BJ135" t="s">
        <v>276</v>
      </c>
      <c r="BK135">
        <v>28</v>
      </c>
      <c r="BL135" t="s">
        <v>209</v>
      </c>
    </row>
    <row r="136" spans="2:65" x14ac:dyDescent="0.35">
      <c r="B136">
        <v>100</v>
      </c>
      <c r="C136">
        <v>262</v>
      </c>
      <c r="D136">
        <v>1</v>
      </c>
      <c r="F136">
        <v>1</v>
      </c>
      <c r="G136">
        <v>1</v>
      </c>
      <c r="H136">
        <v>1</v>
      </c>
      <c r="M136">
        <v>5</v>
      </c>
      <c r="N136">
        <v>7</v>
      </c>
      <c r="O136">
        <v>2</v>
      </c>
      <c r="P136">
        <v>2</v>
      </c>
      <c r="U136">
        <v>2</v>
      </c>
      <c r="V136">
        <v>3</v>
      </c>
      <c r="X136">
        <v>2</v>
      </c>
      <c r="Y136">
        <v>2</v>
      </c>
      <c r="Z136">
        <v>3</v>
      </c>
      <c r="AA136">
        <v>2</v>
      </c>
      <c r="AB136">
        <v>9</v>
      </c>
      <c r="AC136">
        <v>1</v>
      </c>
      <c r="AD136">
        <v>3</v>
      </c>
      <c r="AE136">
        <v>2</v>
      </c>
      <c r="AF136" t="s">
        <v>101</v>
      </c>
      <c r="AG136">
        <v>2</v>
      </c>
      <c r="AH136">
        <v>7</v>
      </c>
      <c r="AI136">
        <v>1</v>
      </c>
      <c r="AK136">
        <v>2</v>
      </c>
      <c r="AL136">
        <v>2</v>
      </c>
      <c r="AM136">
        <v>1</v>
      </c>
      <c r="AN136">
        <v>2</v>
      </c>
      <c r="AO136">
        <v>7</v>
      </c>
      <c r="AP136">
        <v>1</v>
      </c>
      <c r="AQ136">
        <v>6</v>
      </c>
      <c r="AR136">
        <v>2</v>
      </c>
      <c r="AS136">
        <v>3</v>
      </c>
      <c r="AT136">
        <v>1</v>
      </c>
      <c r="AU136">
        <v>8</v>
      </c>
      <c r="AV136">
        <v>1</v>
      </c>
      <c r="AW136" t="s">
        <v>183</v>
      </c>
      <c r="AX136" s="5">
        <v>0</v>
      </c>
      <c r="AY136" s="5"/>
      <c r="AZ136" s="5">
        <v>1</v>
      </c>
      <c r="BA136" s="5"/>
      <c r="BB136" s="4"/>
      <c r="BC136" s="4">
        <v>1</v>
      </c>
      <c r="BD136" s="4"/>
      <c r="BE136" s="4">
        <v>0</v>
      </c>
      <c r="BF136" s="9">
        <v>4</v>
      </c>
      <c r="BJ136" t="s">
        <v>276</v>
      </c>
      <c r="BK136">
        <v>32</v>
      </c>
      <c r="BL136" t="s">
        <v>209</v>
      </c>
    </row>
    <row r="137" spans="2:65" x14ac:dyDescent="0.35"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2:65" x14ac:dyDescent="0.35">
      <c r="G138" s="22">
        <f>COUNT(G2:G136)</f>
        <v>57</v>
      </c>
      <c r="H138" s="22">
        <f t="shared" ref="H138:V138" si="0">COUNT(H2:H136)</f>
        <v>58</v>
      </c>
      <c r="I138" s="22">
        <f t="shared" si="0"/>
        <v>77</v>
      </c>
      <c r="J138" s="22">
        <f t="shared" si="0"/>
        <v>77</v>
      </c>
      <c r="K138" s="22">
        <f t="shared" si="0"/>
        <v>67</v>
      </c>
      <c r="L138" s="22">
        <f t="shared" si="0"/>
        <v>67</v>
      </c>
      <c r="M138" s="22">
        <f t="shared" si="0"/>
        <v>68</v>
      </c>
      <c r="N138" s="22">
        <f t="shared" si="0"/>
        <v>68</v>
      </c>
      <c r="O138" s="22">
        <f t="shared" si="0"/>
        <v>73</v>
      </c>
      <c r="P138" s="22">
        <f t="shared" si="0"/>
        <v>73</v>
      </c>
      <c r="Q138" s="22">
        <f t="shared" si="0"/>
        <v>62</v>
      </c>
      <c r="R138" s="22">
        <f t="shared" si="0"/>
        <v>62</v>
      </c>
      <c r="S138" s="22">
        <f t="shared" si="0"/>
        <v>63</v>
      </c>
      <c r="T138" s="22">
        <f t="shared" si="0"/>
        <v>63</v>
      </c>
      <c r="U138" s="22">
        <f t="shared" si="0"/>
        <v>72</v>
      </c>
      <c r="V138" s="22">
        <f t="shared" si="0"/>
        <v>72</v>
      </c>
      <c r="AX138" s="17">
        <f>COUNTIF(AX$2:AX$136,1)</f>
        <v>9</v>
      </c>
      <c r="AY138" s="17">
        <f t="shared" ref="AY138:BE138" si="1">COUNTIF(AY$2:AY$136,1)</f>
        <v>12</v>
      </c>
      <c r="AZ138" s="17">
        <f t="shared" si="1"/>
        <v>14</v>
      </c>
      <c r="BA138" s="17">
        <f t="shared" si="1"/>
        <v>20</v>
      </c>
      <c r="BB138" s="17">
        <f t="shared" si="1"/>
        <v>21</v>
      </c>
      <c r="BC138" s="17">
        <f t="shared" si="1"/>
        <v>9</v>
      </c>
      <c r="BD138" s="17">
        <f t="shared" si="1"/>
        <v>16</v>
      </c>
      <c r="BE138" s="17">
        <f t="shared" si="1"/>
        <v>35</v>
      </c>
      <c r="BF138" s="9"/>
    </row>
    <row r="139" spans="2:65" x14ac:dyDescent="0.35">
      <c r="G139" s="24">
        <f>AVERAGE(G2:G136)</f>
        <v>2.4035087719298245</v>
      </c>
      <c r="H139" s="25">
        <f t="shared" ref="H139:V139" si="2">AVERAGE(H2:H136)</f>
        <v>1.7931034482758621</v>
      </c>
      <c r="I139" s="26">
        <f t="shared" si="2"/>
        <v>4.7662337662337659</v>
      </c>
      <c r="J139" s="27">
        <f t="shared" si="2"/>
        <v>4.3636363636363633</v>
      </c>
      <c r="K139" s="28">
        <f t="shared" si="2"/>
        <v>2.1940298507462686</v>
      </c>
      <c r="L139" s="25">
        <f t="shared" si="2"/>
        <v>1.9850746268656716</v>
      </c>
      <c r="M139" s="29">
        <f t="shared" si="2"/>
        <v>5.0441176470588234</v>
      </c>
      <c r="N139" s="27">
        <f t="shared" si="2"/>
        <v>4.867647058823529</v>
      </c>
      <c r="O139" s="30">
        <f t="shared" si="2"/>
        <v>3.2739726027397262</v>
      </c>
      <c r="P139" s="25">
        <f t="shared" si="2"/>
        <v>3.2876712328767121</v>
      </c>
      <c r="Q139" s="31">
        <f t="shared" si="2"/>
        <v>3.629032258064516</v>
      </c>
      <c r="R139" s="27">
        <f t="shared" si="2"/>
        <v>3.5</v>
      </c>
      <c r="S139" s="32">
        <f t="shared" si="2"/>
        <v>3.5396825396825395</v>
      </c>
      <c r="T139" s="25">
        <f t="shared" si="2"/>
        <v>3.5873015873015874</v>
      </c>
      <c r="U139" s="33">
        <f t="shared" si="2"/>
        <v>4.0555555555555554</v>
      </c>
      <c r="V139" s="27">
        <f t="shared" si="2"/>
        <v>4</v>
      </c>
      <c r="AX139" s="16">
        <f>COUNTIF(AX$2:AX$136,0)</f>
        <v>49</v>
      </c>
      <c r="AY139" s="16">
        <f t="shared" ref="AY139:BE139" si="3">COUNTIF(AY$2:AY$136,0)</f>
        <v>55</v>
      </c>
      <c r="AZ139" s="16">
        <f t="shared" si="3"/>
        <v>59</v>
      </c>
      <c r="BA139" s="16">
        <f t="shared" si="3"/>
        <v>43</v>
      </c>
      <c r="BB139" s="16">
        <f t="shared" si="3"/>
        <v>56</v>
      </c>
      <c r="BC139" s="16">
        <f t="shared" si="3"/>
        <v>59</v>
      </c>
      <c r="BD139" s="16">
        <f t="shared" si="3"/>
        <v>46</v>
      </c>
      <c r="BE139" s="16">
        <f t="shared" si="3"/>
        <v>37</v>
      </c>
      <c r="BF139" s="9"/>
    </row>
    <row r="140" spans="2:65" x14ac:dyDescent="0.35">
      <c r="AX140" s="22">
        <f>COUNT(AX$2:AX$136)</f>
        <v>58</v>
      </c>
      <c r="AY140" s="22">
        <f t="shared" ref="AY140:BE140" si="4">COUNT(AY$2:AY$136)</f>
        <v>67</v>
      </c>
      <c r="AZ140" s="22">
        <f t="shared" si="4"/>
        <v>73</v>
      </c>
      <c r="BA140" s="22">
        <f t="shared" si="4"/>
        <v>63</v>
      </c>
      <c r="BB140" s="22">
        <f t="shared" si="4"/>
        <v>77</v>
      </c>
      <c r="BC140" s="22">
        <f t="shared" si="4"/>
        <v>68</v>
      </c>
      <c r="BD140" s="22">
        <f t="shared" si="4"/>
        <v>62</v>
      </c>
      <c r="BE140" s="22">
        <f t="shared" si="4"/>
        <v>72</v>
      </c>
      <c r="BF140" s="9"/>
    </row>
    <row r="141" spans="2:65" x14ac:dyDescent="0.35">
      <c r="O141">
        <f>SUM(O2:O136)+SUM('N - HIGH KNOWLEDGE'!O2:O145)</f>
        <v>486</v>
      </c>
      <c r="P141">
        <f>SUM(P2:P136)+SUM('N - HIGH KNOWLEDGE'!P2:P145)</f>
        <v>487</v>
      </c>
      <c r="Q141">
        <f>SUM(Q2:Q136)+SUM('N - HIGH KNOWLEDGE'!Q2:Q145)</f>
        <v>467</v>
      </c>
      <c r="R141">
        <f>SUM(R2:R136)+SUM('N - HIGH KNOWLEDGE'!R2:R145)</f>
        <v>455</v>
      </c>
      <c r="S141">
        <f>SUM(S2:S136)+SUM('N - HIGH KNOWLEDGE'!S2:S145)</f>
        <v>463</v>
      </c>
      <c r="T141">
        <f>SUM(T2:T136)+SUM('N - HIGH KNOWLEDGE'!T2:T145)</f>
        <v>478</v>
      </c>
      <c r="U141">
        <f>SUM(U2:U136)+SUM('N - HIGH KNOWLEDGE'!U2:U145)</f>
        <v>589</v>
      </c>
      <c r="V141">
        <f>SUM(V2:V136)+SUM('N - HIGH KNOWLEDGE'!V2:V145)</f>
        <v>582</v>
      </c>
      <c r="BF141" s="9"/>
    </row>
    <row r="142" spans="2:65" x14ac:dyDescent="0.35">
      <c r="O142">
        <f>O141/(O138+'N - HIGH KNOWLEDGE'!O147)</f>
        <v>3.306122448979592</v>
      </c>
      <c r="P142">
        <f>P141/(P138+'N - HIGH KNOWLEDGE'!P147)</f>
        <v>3.3129251700680271</v>
      </c>
      <c r="Q142">
        <f>Q141/(Q138+'N - HIGH KNOWLEDGE'!Q147)</f>
        <v>3.5378787878787881</v>
      </c>
      <c r="R142">
        <f>R141/(R138+'N - HIGH KNOWLEDGE'!R147)</f>
        <v>3.4469696969696968</v>
      </c>
      <c r="S142">
        <f>S141/(S138+'N - HIGH KNOWLEDGE'!S147)</f>
        <v>3.5343511450381677</v>
      </c>
      <c r="T142">
        <f>T141/(T138+'N - HIGH KNOWLEDGE'!T147)</f>
        <v>3.6488549618320612</v>
      </c>
      <c r="U142">
        <f>U141/(U138+'N - HIGH KNOWLEDGE'!U147)</f>
        <v>3.9797297297297298</v>
      </c>
      <c r="V142">
        <f>V141/(V138+'N - HIGH KNOWLEDGE'!V147)</f>
        <v>3.9324324324324325</v>
      </c>
      <c r="AX142" s="15">
        <f>AX138/AX140</f>
        <v>0.15517241379310345</v>
      </c>
      <c r="AY142" s="15">
        <f t="shared" ref="AY142:BE142" si="5">AY138/AY140</f>
        <v>0.17910447761194029</v>
      </c>
      <c r="AZ142" s="15">
        <f t="shared" si="5"/>
        <v>0.19178082191780821</v>
      </c>
      <c r="BA142" s="15">
        <f t="shared" si="5"/>
        <v>0.31746031746031744</v>
      </c>
      <c r="BB142" s="15">
        <f t="shared" si="5"/>
        <v>0.27272727272727271</v>
      </c>
      <c r="BC142" s="15">
        <f t="shared" si="5"/>
        <v>0.13235294117647059</v>
      </c>
      <c r="BD142" s="15">
        <f t="shared" si="5"/>
        <v>0.25806451612903225</v>
      </c>
      <c r="BE142" s="15">
        <f t="shared" si="5"/>
        <v>0.4861111111111111</v>
      </c>
      <c r="BF142" s="9"/>
    </row>
    <row r="143" spans="2:65" x14ac:dyDescent="0.35"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2:65" x14ac:dyDescent="0.35"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49:59" x14ac:dyDescent="0.35"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RAW DATA</vt:lpstr>
      <vt:lpstr>RECO</vt:lpstr>
      <vt:lpstr>SYNTHESE</vt:lpstr>
      <vt:lpstr>TABLES</vt:lpstr>
      <vt:lpstr>E - HIGH SENSITIVITY</vt:lpstr>
      <vt:lpstr>E - LOW SENSITIVITY</vt:lpstr>
      <vt:lpstr>E - HIGH KNOWLEDGE</vt:lpstr>
      <vt:lpstr>E - LOW KNOWLEDGE</vt:lpstr>
      <vt:lpstr>N - HIGH SENSITIVITY</vt:lpstr>
      <vt:lpstr>N - LOW SENSITIVITY</vt:lpstr>
      <vt:lpstr>N - HIGH KNOWLEDGE</vt:lpstr>
      <vt:lpstr>N - LOW KNOWLEDGE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CHABRET</dc:creator>
  <cp:lastModifiedBy>le-faucheur, sarah</cp:lastModifiedBy>
  <cp:lastPrinted>2018-08-03T10:59:48Z</cp:lastPrinted>
  <dcterms:created xsi:type="dcterms:W3CDTF">2018-07-31T13:57:38Z</dcterms:created>
  <dcterms:modified xsi:type="dcterms:W3CDTF">2018-09-02T06:08:06Z</dcterms:modified>
</cp:coreProperties>
</file>