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an\Documents\MASTER REGNSKAP OG REVISJON\MASTEROPPGAVEN VÅR -SOMMER 2018\SELVE OPPGAVEN\MRR-OPPG\ENDELIG\"/>
    </mc:Choice>
  </mc:AlternateContent>
  <xr:revisionPtr revIDLastSave="0" documentId="13_ncr:1_{CE2308E5-86A4-4537-8612-464009014FFB}" xr6:coauthVersionLast="34" xr6:coauthVersionMax="34" xr10:uidLastSave="{00000000-0000-0000-0000-000000000000}"/>
  <bookViews>
    <workbookView xWindow="0" yWindow="0" windowWidth="23040" windowHeight="9072" activeTab="4" xr2:uid="{B5A121B0-D3D7-499A-BF03-54BAA2BD496B}"/>
  </bookViews>
  <sheets>
    <sheet name="Tabell nr. 2 + figur nr.11" sheetId="1" r:id="rId1"/>
    <sheet name="Figur nr. 12" sheetId="2" r:id="rId2"/>
    <sheet name="Figur nr. 13" sheetId="3" r:id="rId3"/>
    <sheet name="Figur nr.14" sheetId="4" r:id="rId4"/>
    <sheet name="Dofile fra STATA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I19" i="1"/>
  <c r="I17" i="1"/>
  <c r="I16" i="1"/>
  <c r="I15" i="1"/>
  <c r="I14" i="1"/>
  <c r="I13" i="1"/>
  <c r="I12" i="1"/>
  <c r="I11" i="1"/>
  <c r="I10" i="1"/>
  <c r="I9" i="1"/>
  <c r="I8" i="1"/>
  <c r="I7" i="1"/>
  <c r="H17" i="1"/>
  <c r="H16" i="1"/>
  <c r="H19" i="1" s="1"/>
  <c r="H15" i="1"/>
  <c r="H14" i="1"/>
  <c r="H13" i="1"/>
  <c r="H12" i="1"/>
  <c r="H11" i="1"/>
  <c r="H10" i="1"/>
  <c r="H9" i="1"/>
  <c r="H8" i="1"/>
  <c r="H7" i="1"/>
  <c r="G19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<sst xmlns="http://schemas.openxmlformats.org/spreadsheetml/2006/main" count="35" uniqueCount="27">
  <si>
    <t>CURRENT_YE</t>
  </si>
  <si>
    <t>GCO</t>
  </si>
  <si>
    <t>AR</t>
  </si>
  <si>
    <t>Total</t>
  </si>
  <si>
    <t>2,609,370</t>
  </si>
  <si>
    <t xml:space="preserve">2,698,671 </t>
  </si>
  <si>
    <t>Tabell nr. 2</t>
  </si>
  <si>
    <t>Ikke - GCO selskaper</t>
  </si>
  <si>
    <t>GCO - selskaper</t>
  </si>
  <si>
    <t>Year</t>
  </si>
  <si>
    <t xml:space="preserve">Antall GCO og ikke - GCO  selskaper per år i perioden 2005 - 2015     </t>
  </si>
  <si>
    <t>Selskaper revidert av BDO</t>
  </si>
  <si>
    <t>Selskaper revidert av Big 4</t>
  </si>
  <si>
    <t xml:space="preserve">Antall selskaper med BDO eller Big 4 som revisor       </t>
  </si>
  <si>
    <t xml:space="preserve">                    i perioden 2015 - 2015</t>
  </si>
  <si>
    <t xml:space="preserve">                         i perioden 2015 - 2015</t>
  </si>
  <si>
    <t>Selskaper som ikke revideres av Big 4</t>
  </si>
  <si>
    <t>Selskaper som revideres av Big 4</t>
  </si>
  <si>
    <t xml:space="preserve">Antall GCO - selskaper med Big 4 eller ikke - Big 4 som revisor          </t>
  </si>
  <si>
    <t>Antall GCO - selskaper som revideres av BDO eller ikke i  perioden 2005 - 2015</t>
  </si>
  <si>
    <t>Selskaper som revideres av BDO</t>
  </si>
  <si>
    <t>Selskaper som ikke revideres av BDO</t>
  </si>
  <si>
    <t>Figur nr. 11</t>
  </si>
  <si>
    <t>Figur nr.12</t>
  </si>
  <si>
    <t>Figur nr. 13</t>
  </si>
  <si>
    <t>Figur nr. 14</t>
  </si>
  <si>
    <t>Kopi av Do-file fra STATA med alle kommandoene benyttet: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</si>
</sst>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ourier New"/>
      <family val="3"/>
    </font>
    <font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/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5" xfId="0" applyNumberFormat="1" applyFont="1" applyBorder="1" applyAlignment="1">
      <alignment horizontal="right"/>
    </xf>
    <xf numFmtId="41" fontId="0" fillId="0" borderId="0" xfId="0" applyNumberFormat="1"/>
    <xf numFmtId="0" fontId="3" fillId="0" borderId="0" xfId="0" applyFont="1" applyBorder="1" applyAlignment="1">
      <alignment horizontal="right"/>
    </xf>
    <xf numFmtId="41" fontId="0" fillId="0" borderId="0" xfId="0" applyNumberFormat="1" applyBorder="1"/>
    <xf numFmtId="0" fontId="4" fillId="0" borderId="6" xfId="0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41" fontId="4" fillId="0" borderId="0" xfId="0" applyNumberFormat="1" applyFont="1" applyBorder="1"/>
    <xf numFmtId="164" fontId="0" fillId="0" borderId="0" xfId="0" applyNumberFormat="1" applyBorder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Antall GCO - selskaper per</a:t>
            </a:r>
            <a:r>
              <a:rPr lang="en-US" sz="1400" baseline="0"/>
              <a:t> år</a:t>
            </a:r>
            <a:r>
              <a:rPr lang="en-US" sz="1400"/>
              <a:t> i perioden 2005 - 2015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nr. 2 + figur nr.11'!$H$27</c:f>
              <c:strCache>
                <c:ptCount val="1"/>
                <c:pt idx="0">
                  <c:v>GCO - selskaper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'Tabell nr. 2 + figur nr.11'!$G$28:$G$38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'Tabell nr. 2 + figur nr.11'!$H$28:$H$38</c:f>
              <c:numCache>
                <c:formatCode>_(* #,##0_);_(* \(#,##0\);_(* "-"_);_(@_)</c:formatCode>
                <c:ptCount val="11"/>
                <c:pt idx="0">
                  <c:v>5887</c:v>
                </c:pt>
                <c:pt idx="1">
                  <c:v>4448</c:v>
                </c:pt>
                <c:pt idx="2">
                  <c:v>4949</c:v>
                </c:pt>
                <c:pt idx="3">
                  <c:v>6074</c:v>
                </c:pt>
                <c:pt idx="4">
                  <c:v>7377</c:v>
                </c:pt>
                <c:pt idx="5">
                  <c:v>9838</c:v>
                </c:pt>
                <c:pt idx="6">
                  <c:v>12013</c:v>
                </c:pt>
                <c:pt idx="7">
                  <c:v>11037</c:v>
                </c:pt>
                <c:pt idx="8">
                  <c:v>7523</c:v>
                </c:pt>
                <c:pt idx="9">
                  <c:v>11600</c:v>
                </c:pt>
                <c:pt idx="10">
                  <c:v>8555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71-46C6-AE6A-D242763A4F9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15100400"/>
        <c:axId val="515104664"/>
      </c:lineChart>
      <c:catAx>
        <c:axId val="51510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5104664"/>
        <c:crosses val="autoZero"/>
        <c:auto val="1"/>
        <c:lblAlgn val="ctr"/>
        <c:lblOffset val="100"/>
        <c:noMultiLvlLbl val="0"/>
      </c:catAx>
      <c:valAx>
        <c:axId val="51510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GCO - tilfeller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510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Antall selskaper med BDO eller "Big 4" som revisor</a:t>
            </a:r>
            <a:r>
              <a:rPr lang="nb-NO" baseline="0"/>
              <a:t> i perioden 2005 -2015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nr. 12'!$C$24</c:f>
              <c:strCache>
                <c:ptCount val="1"/>
                <c:pt idx="0">
                  <c:v>Selskaper revidert av BDO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 nr. 12'!$B$25:$B$36</c:f>
              <c:numCache>
                <c:formatCode>General</c:formatCode>
                <c:ptCount val="12"/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'Figur nr. 12'!$C$25:$C$36</c:f>
              <c:numCache>
                <c:formatCode>_(* #,##0_);_(* \(#,##0\);_(* "-"_);_(@_)</c:formatCode>
                <c:ptCount val="12"/>
                <c:pt idx="1">
                  <c:v>1908</c:v>
                </c:pt>
                <c:pt idx="2">
                  <c:v>5053</c:v>
                </c:pt>
                <c:pt idx="3">
                  <c:v>5848</c:v>
                </c:pt>
                <c:pt idx="4">
                  <c:v>6091</c:v>
                </c:pt>
                <c:pt idx="5">
                  <c:v>6255</c:v>
                </c:pt>
                <c:pt idx="6">
                  <c:v>18628</c:v>
                </c:pt>
                <c:pt idx="7">
                  <c:v>19416</c:v>
                </c:pt>
                <c:pt idx="8">
                  <c:v>27869</c:v>
                </c:pt>
                <c:pt idx="9">
                  <c:v>30482</c:v>
                </c:pt>
                <c:pt idx="10">
                  <c:v>30772</c:v>
                </c:pt>
                <c:pt idx="11">
                  <c:v>30020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5-4BA2-8553-66CA6D6078C6}"/>
            </c:ext>
          </c:extLst>
        </c:ser>
        <c:ser>
          <c:idx val="1"/>
          <c:order val="1"/>
          <c:tx>
            <c:strRef>
              <c:f>'Figur nr. 12'!$D$24</c:f>
              <c:strCache>
                <c:ptCount val="1"/>
                <c:pt idx="0">
                  <c:v>Selskaper revidert av Big 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 nr. 12'!$B$25:$B$36</c:f>
              <c:numCache>
                <c:formatCode>General</c:formatCode>
                <c:ptCount val="12"/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'Figur nr. 12'!$D$25:$D$36</c:f>
              <c:numCache>
                <c:formatCode>_(* #,##0_);_(* \(#,##0\);_(* "-"_);_(@_)</c:formatCode>
                <c:ptCount val="12"/>
                <c:pt idx="1">
                  <c:v>40623</c:v>
                </c:pt>
                <c:pt idx="2">
                  <c:v>46832</c:v>
                </c:pt>
                <c:pt idx="3">
                  <c:v>48761</c:v>
                </c:pt>
                <c:pt idx="4">
                  <c:v>52627</c:v>
                </c:pt>
                <c:pt idx="5">
                  <c:v>59687</c:v>
                </c:pt>
                <c:pt idx="6">
                  <c:v>60355</c:v>
                </c:pt>
                <c:pt idx="7">
                  <c:v>62036</c:v>
                </c:pt>
                <c:pt idx="8">
                  <c:v>57315</c:v>
                </c:pt>
                <c:pt idx="9">
                  <c:v>56773</c:v>
                </c:pt>
                <c:pt idx="10">
                  <c:v>55879</c:v>
                </c:pt>
                <c:pt idx="11">
                  <c:v>54929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5-4BA2-8553-66CA6D6078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91271688"/>
        <c:axId val="291277592"/>
      </c:barChart>
      <c:catAx>
        <c:axId val="291271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1277592"/>
        <c:crosses val="autoZero"/>
        <c:auto val="1"/>
        <c:lblAlgn val="ctr"/>
        <c:lblOffset val="100"/>
        <c:noMultiLvlLbl val="0"/>
      </c:catAx>
      <c:valAx>
        <c:axId val="29127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 selskaper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127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951392065002855E-2"/>
          <c:y val="0.82465223097112861"/>
          <c:w val="0.87454933517925648"/>
          <c:h val="7.8125546806649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400"/>
              <a:t>Antall GCO - selskaper som revideres</a:t>
            </a:r>
            <a:r>
              <a:rPr lang="nb-NO" sz="1400" baseline="0"/>
              <a:t> av "</a:t>
            </a:r>
            <a:r>
              <a:rPr lang="nb-NO" sz="1400"/>
              <a:t>Big 4" eller ikke,</a:t>
            </a:r>
            <a:r>
              <a:rPr lang="nb-NO" sz="1400" baseline="0"/>
              <a:t> mellom 2005 og 2015</a:t>
            </a:r>
            <a:endParaRPr lang="nb-NO" sz="1400"/>
          </a:p>
        </c:rich>
      </c:tx>
      <c:layout>
        <c:manualLayout>
          <c:xMode val="edge"/>
          <c:yMode val="edge"/>
          <c:x val="0.17263379646796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nr. 13'!$C$25</c:f>
              <c:strCache>
                <c:ptCount val="1"/>
                <c:pt idx="0">
                  <c:v>Selskaper som revideres av Big 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 nr. 13'!$B$26:$B$38</c:f>
              <c:numCache>
                <c:formatCode>General</c:formatCode>
                <c:ptCount val="13"/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'Figur nr. 13'!$C$26:$C$38</c:f>
              <c:numCache>
                <c:formatCode>_(* #,##0_);_(* \(#,##0\);_(* "-"_);_(@_)</c:formatCode>
                <c:ptCount val="13"/>
                <c:pt idx="1">
                  <c:v>1302</c:v>
                </c:pt>
                <c:pt idx="2">
                  <c:v>1063</c:v>
                </c:pt>
                <c:pt idx="3">
                  <c:v>1067</c:v>
                </c:pt>
                <c:pt idx="4">
                  <c:v>1345</c:v>
                </c:pt>
                <c:pt idx="5">
                  <c:v>1855</c:v>
                </c:pt>
                <c:pt idx="6">
                  <c:v>2503</c:v>
                </c:pt>
                <c:pt idx="7">
                  <c:v>2926</c:v>
                </c:pt>
                <c:pt idx="8">
                  <c:v>2591</c:v>
                </c:pt>
                <c:pt idx="9">
                  <c:v>1487</c:v>
                </c:pt>
                <c:pt idx="10">
                  <c:v>2198</c:v>
                </c:pt>
                <c:pt idx="11">
                  <c:v>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3-4172-AAE8-759A9F832CD3}"/>
            </c:ext>
          </c:extLst>
        </c:ser>
        <c:ser>
          <c:idx val="1"/>
          <c:order val="1"/>
          <c:tx>
            <c:strRef>
              <c:f>'Figur nr. 13'!$D$25</c:f>
              <c:strCache>
                <c:ptCount val="1"/>
                <c:pt idx="0">
                  <c:v>Selskaper som ikke revideres av Big 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 nr. 13'!$B$26:$B$38</c:f>
              <c:numCache>
                <c:formatCode>General</c:formatCode>
                <c:ptCount val="13"/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'Figur nr. 13'!$D$26:$D$38</c:f>
              <c:numCache>
                <c:formatCode>_(* #,##0_);_(* \(#,##0\);_(* "-"_);_(@_)</c:formatCode>
                <c:ptCount val="13"/>
                <c:pt idx="1">
                  <c:v>4585</c:v>
                </c:pt>
                <c:pt idx="2">
                  <c:v>3385</c:v>
                </c:pt>
                <c:pt idx="3">
                  <c:v>3882</c:v>
                </c:pt>
                <c:pt idx="4">
                  <c:v>4729</c:v>
                </c:pt>
                <c:pt idx="5">
                  <c:v>5522</c:v>
                </c:pt>
                <c:pt idx="6">
                  <c:v>7335</c:v>
                </c:pt>
                <c:pt idx="7">
                  <c:v>9087</c:v>
                </c:pt>
                <c:pt idx="8">
                  <c:v>8446</c:v>
                </c:pt>
                <c:pt idx="9">
                  <c:v>6036</c:v>
                </c:pt>
                <c:pt idx="10">
                  <c:v>9402</c:v>
                </c:pt>
                <c:pt idx="11">
                  <c:v>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3-4172-AAE8-759A9F832C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08873992"/>
        <c:axId val="608879568"/>
      </c:barChart>
      <c:catAx>
        <c:axId val="608873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8879568"/>
        <c:crosses val="autoZero"/>
        <c:auto val="1"/>
        <c:lblAlgn val="ctr"/>
        <c:lblOffset val="100"/>
        <c:noMultiLvlLbl val="0"/>
      </c:catAx>
      <c:valAx>
        <c:axId val="6088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gco - selskaper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0887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13545779076785"/>
          <c:y val="0.8431707494896471"/>
          <c:w val="0.7594299154433951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 sz="1400"/>
              <a:t>Antall GCO - selskaper som revideres av BDO eller ikke, mellom 2005 og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nr.14'!$C$23</c:f>
              <c:strCache>
                <c:ptCount val="1"/>
                <c:pt idx="0">
                  <c:v>Selskaper som revideres av BDO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 nr.14'!$B$24:$B$35</c:f>
              <c:numCache>
                <c:formatCode>General</c:formatCode>
                <c:ptCount val="12"/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'Figur nr.14'!$C$24:$C$35</c:f>
              <c:numCache>
                <c:formatCode>_(* #,##0_);_(* \(#,##0\);_(* "-"_);_(@_)</c:formatCode>
                <c:ptCount val="12"/>
                <c:pt idx="1">
                  <c:v>69</c:v>
                </c:pt>
                <c:pt idx="2">
                  <c:v>120</c:v>
                </c:pt>
                <c:pt idx="3">
                  <c:v>116</c:v>
                </c:pt>
                <c:pt idx="4">
                  <c:v>175</c:v>
                </c:pt>
                <c:pt idx="5">
                  <c:v>189</c:v>
                </c:pt>
                <c:pt idx="6">
                  <c:v>756</c:v>
                </c:pt>
                <c:pt idx="7">
                  <c:v>946</c:v>
                </c:pt>
                <c:pt idx="8">
                  <c:v>1216</c:v>
                </c:pt>
                <c:pt idx="9">
                  <c:v>770</c:v>
                </c:pt>
                <c:pt idx="10">
                  <c:v>1270</c:v>
                </c:pt>
                <c:pt idx="11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E-43FF-9BDD-C8A87E8D9C4F}"/>
            </c:ext>
          </c:extLst>
        </c:ser>
        <c:ser>
          <c:idx val="1"/>
          <c:order val="1"/>
          <c:tx>
            <c:strRef>
              <c:f>'Figur nr.14'!$D$23</c:f>
              <c:strCache>
                <c:ptCount val="1"/>
                <c:pt idx="0">
                  <c:v>Selskaper som ikke revideres av BDO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 nr.14'!$B$24:$B$35</c:f>
              <c:numCache>
                <c:formatCode>General</c:formatCode>
                <c:ptCount val="12"/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'Figur nr.14'!$D$24:$D$35</c:f>
              <c:numCache>
                <c:formatCode>_(* #,##0_);_(* \(#,##0\);_(* "-"_);_(@_)</c:formatCode>
                <c:ptCount val="12"/>
                <c:pt idx="1">
                  <c:v>5818</c:v>
                </c:pt>
                <c:pt idx="2">
                  <c:v>4328</c:v>
                </c:pt>
                <c:pt idx="3">
                  <c:v>4833</c:v>
                </c:pt>
                <c:pt idx="4">
                  <c:v>5899</c:v>
                </c:pt>
                <c:pt idx="5">
                  <c:v>7188</c:v>
                </c:pt>
                <c:pt idx="6">
                  <c:v>9082</c:v>
                </c:pt>
                <c:pt idx="7">
                  <c:v>11067</c:v>
                </c:pt>
                <c:pt idx="8">
                  <c:v>9821</c:v>
                </c:pt>
                <c:pt idx="9">
                  <c:v>6753</c:v>
                </c:pt>
                <c:pt idx="10">
                  <c:v>10330</c:v>
                </c:pt>
                <c:pt idx="11">
                  <c:v>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E-43FF-9BDD-C8A87E8D9C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64838936"/>
        <c:axId val="464841232"/>
      </c:barChart>
      <c:catAx>
        <c:axId val="464838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4841232"/>
        <c:crosses val="autoZero"/>
        <c:auto val="1"/>
        <c:lblAlgn val="ctr"/>
        <c:lblOffset val="100"/>
        <c:noMultiLvlLbl val="0"/>
      </c:catAx>
      <c:valAx>
        <c:axId val="4648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 </a:t>
                </a:r>
                <a:r>
                  <a:rPr lang="nb-NO" baseline="0"/>
                  <a:t> </a:t>
                </a:r>
                <a:r>
                  <a:rPr lang="nb-NO"/>
                  <a:t>GCO -  SELSKAPER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48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48944457256651"/>
          <c:y val="0.84780037911927675"/>
          <c:w val="0.77551111550386742"/>
          <c:h val="6.8866287547389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11430</xdr:rowOff>
    </xdr:from>
    <xdr:to>
      <xdr:col>6</xdr:col>
      <xdr:colOff>99060</xdr:colOff>
      <xdr:row>59</xdr:row>
      <xdr:rowOff>30480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A78C7EE-C5DA-42A8-A3B6-B57F88523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182880</xdr:colOff>
      <xdr:row>20</xdr:row>
      <xdr:rowOff>30480</xdr:rowOff>
    </xdr:from>
    <xdr:to>
      <xdr:col>8</xdr:col>
      <xdr:colOff>899160</xdr:colOff>
      <xdr:row>21</xdr:row>
      <xdr:rowOff>144780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76C7CBE-E619-402B-9330-E398CB5BF276}"/>
            </a:ext>
          </a:extLst>
        </xdr:cNvPr>
        <xdr:cNvSpPr txBox="1"/>
      </xdr:nvSpPr>
      <xdr:spPr>
        <a:xfrm>
          <a:off x="4808220" y="3688080"/>
          <a:ext cx="530352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Kilde: Datamateriale hentet fra STATA - utdraget presentert i vedlegg 3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0.01144</cdr:x>
      <cdr:y>0.85833</cdr:y>
    </cdr:from>
    <cdr:to>
      <cdr:x>0.02003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6C4FD4A6-52BD-4879-8F6C-E18F795B990D}"/>
            </a:ext>
          </a:extLst>
        </cdr:cNvPr>
        <cdr:cNvSpPr txBox="1"/>
      </cdr:nvSpPr>
      <cdr:spPr>
        <a:xfrm xmlns:a="http://schemas.openxmlformats.org/drawingml/2006/main">
          <a:off x="60960" y="2792730"/>
          <a:ext cx="45719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0.07439</cdr:x>
      <cdr:y>0.92361</cdr:y>
    </cdr:from>
    <cdr:to>
      <cdr:x>0.97711</cdr:x>
      <cdr:y>0.99028</cdr:y>
    </cdr:to>
    <cdr:sp macro="" textlink="">
      <cdr:nvSpPr>
        <cdr:cNvPr id="3" name="TekstSylinder 2">
          <a:extLst xmlns:a="http://schemas.openxmlformats.org/drawingml/2006/main">
            <a:ext uri="{FF2B5EF4-FFF2-40B4-BE49-F238E27FC236}">
              <a16:creationId xmlns:a16="http://schemas.microsoft.com/office/drawing/2014/main" id="{D7CA863F-D842-4A31-A9D6-8873E6B7D1FB}"/>
            </a:ext>
          </a:extLst>
        </cdr:cNvPr>
        <cdr:cNvSpPr txBox="1"/>
      </cdr:nvSpPr>
      <cdr:spPr>
        <a:xfrm xmlns:a="http://schemas.openxmlformats.org/drawingml/2006/main">
          <a:off x="396240" y="2533650"/>
          <a:ext cx="480822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</cdr:x>
      <cdr:y>0.93786</cdr:y>
    </cdr:from>
    <cdr:to>
      <cdr:x>1</cdr:x>
      <cdr:y>1</cdr:y>
    </cdr:to>
    <cdr:sp macro="" textlink="">
      <cdr:nvSpPr>
        <cdr:cNvPr id="4" name="TekstSylinder 3">
          <a:extLst xmlns:a="http://schemas.openxmlformats.org/drawingml/2006/main">
            <a:ext uri="{FF2B5EF4-FFF2-40B4-BE49-F238E27FC236}">
              <a16:creationId xmlns:a16="http://schemas.microsoft.com/office/drawing/2014/main" id="{487FFED9-67A7-4674-B9F5-66E5164C21E1}"/>
            </a:ext>
          </a:extLst>
        </cdr:cNvPr>
        <cdr:cNvSpPr txBox="1"/>
      </cdr:nvSpPr>
      <cdr:spPr>
        <a:xfrm xmlns:a="http://schemas.openxmlformats.org/drawingml/2006/main">
          <a:off x="0" y="3105150"/>
          <a:ext cx="59207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100">
              <a:solidFill>
                <a:schemeClr val="bg1"/>
              </a:solidFill>
            </a:rPr>
            <a:t>Kilde: Datamateriale hentet fra STATA - utdraget presentert i vedlegg 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2</xdr:row>
      <xdr:rowOff>114300</xdr:rowOff>
    </xdr:from>
    <xdr:to>
      <xdr:col>3</xdr:col>
      <xdr:colOff>1203960</xdr:colOff>
      <xdr:row>19</xdr:row>
      <xdr:rowOff>22860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42DEBAF-BB8B-40EF-BF4D-71897DC89D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480060"/>
          <a:ext cx="4366260" cy="30175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83820</xdr:colOff>
      <xdr:row>38</xdr:row>
      <xdr:rowOff>15240</xdr:rowOff>
    </xdr:from>
    <xdr:to>
      <xdr:col>3</xdr:col>
      <xdr:colOff>2339340</xdr:colOff>
      <xdr:row>40</xdr:row>
      <xdr:rowOff>114300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30A7A77-9971-4142-85BB-B31E47268789}"/>
            </a:ext>
          </a:extLst>
        </xdr:cNvPr>
        <xdr:cNvSpPr txBox="1"/>
      </xdr:nvSpPr>
      <xdr:spPr>
        <a:xfrm>
          <a:off x="487680" y="6964680"/>
          <a:ext cx="5257800" cy="4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>
              <a:latin typeface="Courier New" panose="02070309020205020404" pitchFamily="49" charset="0"/>
              <a:cs typeface="Courier New" panose="02070309020205020404" pitchFamily="49" charset="0"/>
            </a:rPr>
            <a:t>Kilde</a:t>
          </a:r>
          <a:r>
            <a:rPr lang="nb-NO" sz="1100">
              <a:latin typeface="Courier New" panose="02070309020205020404" pitchFamily="49" charset="0"/>
              <a:cs typeface="Courier New" panose="02070309020205020404" pitchFamily="49" charset="0"/>
            </a:rPr>
            <a:t>: Datamateriale hentet fra STATA - utdraget presentert i vedlegg 3</a:t>
          </a:r>
        </a:p>
      </xdr:txBody>
    </xdr:sp>
    <xdr:clientData/>
  </xdr:twoCellAnchor>
  <xdr:twoCellAnchor>
    <xdr:from>
      <xdr:col>4</xdr:col>
      <xdr:colOff>358140</xdr:colOff>
      <xdr:row>21</xdr:row>
      <xdr:rowOff>41910</xdr:rowOff>
    </xdr:from>
    <xdr:to>
      <xdr:col>11</xdr:col>
      <xdr:colOff>541020</xdr:colOff>
      <xdr:row>36</xdr:row>
      <xdr:rowOff>41910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93AC1C0-9977-49FB-B760-976C17D648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0.04396</cdr:x>
      <cdr:y>0.90417</cdr:y>
    </cdr:from>
    <cdr:to>
      <cdr:x>0.9686</cdr:x>
      <cdr:y>0.97361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C174855-C34C-4D80-AB06-3B22988687E5}"/>
            </a:ext>
          </a:extLst>
        </cdr:cNvPr>
        <cdr:cNvSpPr txBox="1"/>
      </cdr:nvSpPr>
      <cdr:spPr>
        <a:xfrm xmlns:a="http://schemas.openxmlformats.org/drawingml/2006/main">
          <a:off x="213360" y="2480310"/>
          <a:ext cx="448818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0.03611</cdr:x>
      <cdr:y>0.89028</cdr:y>
    </cdr:from>
    <cdr:to>
      <cdr:x>0.97645</cdr:x>
      <cdr:y>0.97639</cdr:y>
    </cdr:to>
    <cdr:sp macro="" textlink="">
      <cdr:nvSpPr>
        <cdr:cNvPr id="3" name="TekstSylinder 2">
          <a:extLst xmlns:a="http://schemas.openxmlformats.org/drawingml/2006/main">
            <a:ext uri="{FF2B5EF4-FFF2-40B4-BE49-F238E27FC236}">
              <a16:creationId xmlns:a16="http://schemas.microsoft.com/office/drawing/2014/main" id="{C5D6289F-CBCC-4D6C-8021-DF4950C34DAD}"/>
            </a:ext>
          </a:extLst>
        </cdr:cNvPr>
        <cdr:cNvSpPr txBox="1"/>
      </cdr:nvSpPr>
      <cdr:spPr>
        <a:xfrm xmlns:a="http://schemas.openxmlformats.org/drawingml/2006/main">
          <a:off x="175260" y="2442210"/>
          <a:ext cx="45643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Kilde: Datamateriale hentet fra STATA - utdraget presentert i vedlegg 3</a:t>
          </a:r>
          <a:endParaRPr lang="nb-NO">
            <a:solidFill>
              <a:schemeClr val="bg1"/>
            </a:solidFill>
            <a:effectLst/>
          </a:endParaRPr>
        </a:p>
        <a:p xmlns:a="http://schemas.openxmlformats.org/drawingml/2006/main">
          <a:endParaRPr lang="nb-NO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30480</xdr:rowOff>
    </xdr:from>
    <xdr:to>
      <xdr:col>3</xdr:col>
      <xdr:colOff>405765</xdr:colOff>
      <xdr:row>16</xdr:row>
      <xdr:rowOff>165100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306A4EB-29BE-480C-AF5D-9961B2B00A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213360"/>
          <a:ext cx="3956685" cy="28778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83820</xdr:colOff>
      <xdr:row>39</xdr:row>
      <xdr:rowOff>15240</xdr:rowOff>
    </xdr:from>
    <xdr:to>
      <xdr:col>3</xdr:col>
      <xdr:colOff>2339340</xdr:colOff>
      <xdr:row>41</xdr:row>
      <xdr:rowOff>114300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57E7967-771D-4928-88F0-AC12E8A02167}"/>
            </a:ext>
          </a:extLst>
        </xdr:cNvPr>
        <xdr:cNvSpPr txBox="1"/>
      </xdr:nvSpPr>
      <xdr:spPr>
        <a:xfrm>
          <a:off x="487680" y="6964680"/>
          <a:ext cx="5257800" cy="4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>
              <a:latin typeface="Courier New" panose="02070309020205020404" pitchFamily="49" charset="0"/>
              <a:cs typeface="Courier New" panose="02070309020205020404" pitchFamily="49" charset="0"/>
            </a:rPr>
            <a:t>Kilde</a:t>
          </a:r>
          <a:r>
            <a:rPr lang="nb-NO" sz="1100">
              <a:latin typeface="Courier New" panose="02070309020205020404" pitchFamily="49" charset="0"/>
              <a:cs typeface="Courier New" panose="02070309020205020404" pitchFamily="49" charset="0"/>
            </a:rPr>
            <a:t>: Datamateriale hentet fra STATA - utdraget presentert i vedlegg 3</a:t>
          </a:r>
        </a:p>
      </xdr:txBody>
    </xdr:sp>
    <xdr:clientData/>
  </xdr:twoCellAnchor>
  <xdr:twoCellAnchor>
    <xdr:from>
      <xdr:col>4</xdr:col>
      <xdr:colOff>510540</xdr:colOff>
      <xdr:row>20</xdr:row>
      <xdr:rowOff>171450</xdr:rowOff>
    </xdr:from>
    <xdr:to>
      <xdr:col>11</xdr:col>
      <xdr:colOff>464820</xdr:colOff>
      <xdr:row>35</xdr:row>
      <xdr:rowOff>171450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D243239-0A92-4D3E-992E-3EB081FC7F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0.00831</cdr:x>
      <cdr:y>0.91806</cdr:y>
    </cdr:from>
    <cdr:to>
      <cdr:x>0.9169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F8C92F-1537-4147-A211-CD0B9019ECEE}"/>
            </a:ext>
          </a:extLst>
        </cdr:cNvPr>
        <cdr:cNvSpPr txBox="1"/>
      </cdr:nvSpPr>
      <cdr:spPr>
        <a:xfrm xmlns:a="http://schemas.openxmlformats.org/drawingml/2006/main">
          <a:off x="45720" y="2518410"/>
          <a:ext cx="4998720" cy="224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Kilde</a:t>
          </a:r>
          <a:r>
            <a:rPr lang="nb-NO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Datamateriale hentet fra STATA - utdraget presentert i vedlegg 3</a:t>
          </a:r>
          <a:endParaRPr lang="nb-NO">
            <a:solidFill>
              <a:schemeClr val="bg1"/>
            </a:solidFill>
            <a:effectLst/>
          </a:endParaRPr>
        </a:p>
        <a:p xmlns:a="http://schemas.openxmlformats.org/drawingml/2006/main">
          <a:endParaRPr lang="nb-NO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83820</xdr:rowOff>
    </xdr:from>
    <xdr:to>
      <xdr:col>3</xdr:col>
      <xdr:colOff>344805</xdr:colOff>
      <xdr:row>19</xdr:row>
      <xdr:rowOff>35560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BBEDAD7-A4BB-425B-A17F-7DD11DC6F6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632460"/>
          <a:ext cx="3956685" cy="28778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83820</xdr:colOff>
      <xdr:row>37</xdr:row>
      <xdr:rowOff>15240</xdr:rowOff>
    </xdr:from>
    <xdr:to>
      <xdr:col>3</xdr:col>
      <xdr:colOff>2339340</xdr:colOff>
      <xdr:row>39</xdr:row>
      <xdr:rowOff>114300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51B7AEE-346C-4993-B2E7-9070880599BF}"/>
            </a:ext>
          </a:extLst>
        </xdr:cNvPr>
        <xdr:cNvSpPr txBox="1"/>
      </xdr:nvSpPr>
      <xdr:spPr>
        <a:xfrm>
          <a:off x="876300" y="7147560"/>
          <a:ext cx="5821680" cy="4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>
              <a:latin typeface="Courier New" panose="02070309020205020404" pitchFamily="49" charset="0"/>
              <a:cs typeface="Courier New" panose="02070309020205020404" pitchFamily="49" charset="0"/>
            </a:rPr>
            <a:t>Kilde</a:t>
          </a:r>
          <a:r>
            <a:rPr lang="nb-NO" sz="1100">
              <a:latin typeface="Courier New" panose="02070309020205020404" pitchFamily="49" charset="0"/>
              <a:cs typeface="Courier New" panose="02070309020205020404" pitchFamily="49" charset="0"/>
            </a:rPr>
            <a:t>: Datamateriale hentet fra STATA - utdraget presentert i vedlegg 3</a:t>
          </a:r>
        </a:p>
      </xdr:txBody>
    </xdr:sp>
    <xdr:clientData/>
  </xdr:twoCellAnchor>
  <xdr:twoCellAnchor>
    <xdr:from>
      <xdr:col>4</xdr:col>
      <xdr:colOff>259080</xdr:colOff>
      <xdr:row>19</xdr:row>
      <xdr:rowOff>148590</xdr:rowOff>
    </xdr:from>
    <xdr:to>
      <xdr:col>11</xdr:col>
      <xdr:colOff>175260</xdr:colOff>
      <xdr:row>34</xdr:row>
      <xdr:rowOff>148590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DE0C3EC-94C7-410D-A218-B61B9008E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0.01255</cdr:x>
      <cdr:y>0.90972</cdr:y>
    </cdr:from>
    <cdr:to>
      <cdr:x>0.9735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88DA3F07-87A0-43E1-9C3C-DD690FC65875}"/>
            </a:ext>
          </a:extLst>
        </cdr:cNvPr>
        <cdr:cNvSpPr txBox="1"/>
      </cdr:nvSpPr>
      <cdr:spPr>
        <a:xfrm xmlns:a="http://schemas.openxmlformats.org/drawingml/2006/main">
          <a:off x="68580" y="2495550"/>
          <a:ext cx="525018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Kilde</a:t>
          </a:r>
          <a:r>
            <a:rPr lang="nb-NO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Datamateriale hentet fra STATA - utdraget presentert i vedlegg 3</a:t>
          </a:r>
          <a:endParaRPr lang="nb-NO">
            <a:solidFill>
              <a:schemeClr val="bg1"/>
            </a:solidFill>
            <a:effectLst/>
          </a:endParaRPr>
        </a:p>
        <a:p xmlns:a="http://schemas.openxmlformats.org/drawingml/2006/main">
          <a:endParaRPr lang="nb-NO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121920</xdr:rowOff>
    </xdr:from>
    <xdr:to>
      <xdr:col>10</xdr:col>
      <xdr:colOff>297180</xdr:colOff>
      <xdr:row>130</xdr:row>
      <xdr:rowOff>129540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5A68465-0C5F-4114-88DD-46D636EED5D9}"/>
            </a:ext>
          </a:extLst>
        </xdr:cNvPr>
        <xdr:cNvSpPr txBox="1"/>
      </xdr:nvSpPr>
      <xdr:spPr>
        <a:xfrm>
          <a:off x="457200" y="304800"/>
          <a:ext cx="7764780" cy="2359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use "C:\Users\dayan\Desktop\STATA-rådata\CCGR.dta"</a:t>
          </a:r>
        </a:p>
        <a:p>
          <a:r>
            <a:rPr lang="nb-NO" sz="1100"/>
            <a:t>merge 1:1 _n using "C:\Users\dayan\Desktop\STATA-rådata\rådata fra veileder.dta"</a:t>
          </a:r>
        </a:p>
        <a:p>
          <a:r>
            <a:rPr lang="nb-NO" sz="1100"/>
            <a:t>save "C:\Users\dayan\Desktop\STATA-rådata\GCO-modellen-2.SEPTEMBER.dta"</a:t>
          </a:r>
        </a:p>
        <a:p>
          <a:r>
            <a:rPr lang="nb-NO" sz="1100"/>
            <a:t>rename yr CURRENT_YEAR</a:t>
          </a:r>
        </a:p>
        <a:p>
          <a:r>
            <a:rPr lang="nb-NO" sz="1100"/>
            <a:t>xtset pcid CURRENT_YEAR, yearly</a:t>
          </a:r>
        </a:p>
        <a:p>
          <a:r>
            <a:rPr lang="nb-NO" sz="1100"/>
            <a:t>sort pcid CURRENT_YEAR</a:t>
          </a:r>
        </a:p>
        <a:p>
          <a:r>
            <a:rPr lang="nb-NO" sz="1100"/>
            <a:t>tsset pcid CURRENT_YEAR, yearly</a:t>
          </a:r>
        </a:p>
        <a:p>
          <a:r>
            <a:rPr lang="nb-NO" sz="1100"/>
            <a:t>rename item_109 CL</a:t>
          </a:r>
        </a:p>
        <a:p>
          <a:r>
            <a:rPr lang="nb-NO" sz="1100"/>
            <a:t>rename item_78 CA</a:t>
          </a:r>
        </a:p>
        <a:p>
          <a:r>
            <a:rPr lang="nb-NO" sz="1100"/>
            <a:t>rename item_98 LTD</a:t>
          </a:r>
        </a:p>
        <a:p>
          <a:r>
            <a:rPr lang="nb-NO" sz="1100"/>
            <a:t>rename item_76 CS</a:t>
          </a:r>
        </a:p>
        <a:p>
          <a:r>
            <a:rPr lang="nb-NO" sz="1100"/>
            <a:t>rename item_64 INV</a:t>
          </a:r>
        </a:p>
        <a:p>
          <a:r>
            <a:rPr lang="nb-NO" sz="1100"/>
            <a:t>rename item_19 EBIT</a:t>
          </a:r>
        </a:p>
        <a:p>
          <a:r>
            <a:rPr lang="nb-NO" sz="1100"/>
            <a:t>rename item_9 SALES</a:t>
          </a:r>
        </a:p>
        <a:p>
          <a:r>
            <a:rPr lang="nb-NO" sz="1100"/>
            <a:t>rename item_87 BVE</a:t>
          </a:r>
        </a:p>
        <a:p>
          <a:r>
            <a:rPr lang="nb-NO" sz="1100"/>
            <a:t>rename item_63 NCA</a:t>
          </a:r>
        </a:p>
        <a:p>
          <a:r>
            <a:rPr lang="nb-NO" sz="1100"/>
            <a:t>rename item_86 RE</a:t>
          </a:r>
        </a:p>
        <a:p>
          <a:r>
            <a:rPr lang="nb-NO" sz="1100"/>
            <a:t>rename item_39 NI</a:t>
          </a:r>
        </a:p>
        <a:p>
          <a:r>
            <a:rPr lang="nb-NO" sz="1100"/>
            <a:t>generate TA = CA+NCA</a:t>
          </a:r>
        </a:p>
        <a:p>
          <a:r>
            <a:rPr lang="nb-NO" sz="1100"/>
            <a:t>generate WC = CA-CL</a:t>
          </a:r>
        </a:p>
        <a:p>
          <a:r>
            <a:rPr lang="nb-NO" sz="1100"/>
            <a:t>generate TL = CL+LTD</a:t>
          </a:r>
        </a:p>
        <a:p>
          <a:r>
            <a:rPr lang="nb-NO" sz="1100"/>
            <a:t>generate CACL= CA/CL</a:t>
          </a:r>
        </a:p>
        <a:p>
          <a:r>
            <a:rPr lang="nb-NO" sz="1100"/>
            <a:t>generate LTDTA = LTD/TA</a:t>
          </a:r>
        </a:p>
        <a:p>
          <a:r>
            <a:rPr lang="nb-NO" sz="1100"/>
            <a:t>generate CSTA = CS/TA</a:t>
          </a:r>
        </a:p>
        <a:p>
          <a:r>
            <a:rPr lang="nb-NO" sz="1100"/>
            <a:t>generate INVTA = INV/TA</a:t>
          </a:r>
        </a:p>
        <a:p>
          <a:r>
            <a:rPr lang="nb-NO" sz="1100"/>
            <a:t>generate EBITTA = EBIT/TA</a:t>
          </a:r>
        </a:p>
        <a:p>
          <a:r>
            <a:rPr lang="nb-NO" sz="1100"/>
            <a:t>generate SALESTA = SALES/TA</a:t>
          </a:r>
        </a:p>
        <a:p>
          <a:r>
            <a:rPr lang="nb-NO" sz="1100"/>
            <a:t>generate TLTA = TL/TA</a:t>
          </a:r>
        </a:p>
        <a:p>
          <a:r>
            <a:rPr lang="nb-NO" sz="1100"/>
            <a:t>generate RETA = RE/TA</a:t>
          </a:r>
        </a:p>
        <a:p>
          <a:r>
            <a:rPr lang="nb-NO" sz="1100"/>
            <a:t>generate BVE_TL = BVE/TL</a:t>
          </a:r>
        </a:p>
        <a:p>
          <a:r>
            <a:rPr lang="nb-NO" sz="1100"/>
            <a:t>generate WC_TA = WC/TA</a:t>
          </a:r>
        </a:p>
        <a:p>
          <a:r>
            <a:rPr lang="nb-NO" sz="1100"/>
            <a:t>mvencode CACL LTDTA CSTA INVTA EBITTA SALESTA TLTA RETA BVE_TL WC_TA, mv(0) override</a:t>
          </a:r>
        </a:p>
        <a:p>
          <a:r>
            <a:rPr lang="nb-NO" sz="1100"/>
            <a:t>generate LOSS=1 if NI &lt;=0</a:t>
          </a:r>
        </a:p>
        <a:p>
          <a:r>
            <a:rPr lang="nb-NO" sz="1100"/>
            <a:t>replace LOSS=0 if NI &gt;=0</a:t>
          </a:r>
        </a:p>
        <a:p>
          <a:r>
            <a:rPr lang="nb-NO" sz="1100"/>
            <a:t>rename item_13420 AGE</a:t>
          </a:r>
        </a:p>
        <a:p>
          <a:r>
            <a:rPr lang="nb-NO" sz="1100"/>
            <a:t>rename item_13411 AUDITOR</a:t>
          </a:r>
        </a:p>
        <a:p>
          <a:r>
            <a:rPr lang="nb-NO" sz="1100"/>
            <a:t>rename ba00 UNMODIFIED_OPINION</a:t>
          </a:r>
        </a:p>
        <a:p>
          <a:r>
            <a:rPr lang="nb-NO" sz="1100"/>
            <a:t>rename p80 Andre_presiseringer</a:t>
          </a:r>
        </a:p>
        <a:p>
          <a:r>
            <a:rPr lang="nb-NO" sz="1100"/>
            <a:t>winsor CACL, gen(CACLnew) p(0.01)</a:t>
          </a:r>
        </a:p>
        <a:p>
          <a:r>
            <a:rPr lang="nb-NO" sz="1100"/>
            <a:t>winsor LTDTA, gen(LTDTAnew) p(0.01)</a:t>
          </a:r>
        </a:p>
        <a:p>
          <a:r>
            <a:rPr lang="nb-NO" sz="1100"/>
            <a:t>winsor CSTA, gen(CSTAnew) p(0.01)</a:t>
          </a:r>
        </a:p>
        <a:p>
          <a:r>
            <a:rPr lang="nb-NO" sz="1100"/>
            <a:t>winsor INVTA, gen(INVTAnew) p(0.01)</a:t>
          </a:r>
        </a:p>
        <a:p>
          <a:r>
            <a:rPr lang="nb-NO" sz="1100"/>
            <a:t>winsor EBITTA, gen(EBITTAnew) p(0.01)</a:t>
          </a:r>
        </a:p>
        <a:p>
          <a:r>
            <a:rPr lang="nb-NO" sz="1100"/>
            <a:t>winsor SALESTA, gen(SALESTAnew) p(0.01)</a:t>
          </a:r>
        </a:p>
        <a:p>
          <a:r>
            <a:rPr lang="nb-NO" sz="1100"/>
            <a:t>winsor TLTA, gen(TLTAnew) p(0.01)</a:t>
          </a:r>
        </a:p>
        <a:p>
          <a:r>
            <a:rPr lang="nb-NO" sz="1100"/>
            <a:t>winsor RETA, gen(RETAnew) p(0.01)</a:t>
          </a:r>
        </a:p>
        <a:p>
          <a:r>
            <a:rPr lang="nb-NO" sz="1100"/>
            <a:t>winsor BVE_TL , gen( BVE_TLnew) p(0.01)</a:t>
          </a:r>
        </a:p>
        <a:p>
          <a:r>
            <a:rPr lang="nb-NO" sz="1100"/>
            <a:t>winsor WC_TA , gen( WC_TAnew) p(0.01)</a:t>
          </a:r>
        </a:p>
        <a:p>
          <a:r>
            <a:rPr lang="nb-NO" sz="1100"/>
            <a:t>gen DELOITTE =1 if item_13410 ==980211282</a:t>
          </a:r>
        </a:p>
        <a:p>
          <a:r>
            <a:rPr lang="nb-NO" sz="1100"/>
            <a:t>replace DELOITTE =0 if item_13410 !=980211282</a:t>
          </a:r>
        </a:p>
        <a:p>
          <a:r>
            <a:rPr lang="nb-NO" sz="1100"/>
            <a:t>gen PWC =1 if item_13410 ==987009713</a:t>
          </a:r>
        </a:p>
        <a:p>
          <a:r>
            <a:rPr lang="nb-NO" sz="1100"/>
            <a:t>replace PWC =0 if item_13410 !=987009713</a:t>
          </a:r>
        </a:p>
        <a:p>
          <a:r>
            <a:rPr lang="nb-NO" sz="1100"/>
            <a:t>gen KPMG =1 if item_13410 ==935174627</a:t>
          </a:r>
        </a:p>
        <a:p>
          <a:r>
            <a:rPr lang="nb-NO" sz="1100"/>
            <a:t>replace KPMG =0 if item_13410 !=935174627</a:t>
          </a:r>
        </a:p>
        <a:p>
          <a:r>
            <a:rPr lang="nb-NO" sz="1100"/>
            <a:t>gen EY =1 if item_13410 ==976389387</a:t>
          </a:r>
        </a:p>
        <a:p>
          <a:r>
            <a:rPr lang="nb-NO" sz="1100"/>
            <a:t>replace EY =0 if item_13410 !=976389387</a:t>
          </a:r>
        </a:p>
        <a:p>
          <a:r>
            <a:rPr lang="nb-NO" sz="1100"/>
            <a:t>gen BDOAS =1 if item_13410 ==993606650</a:t>
          </a:r>
        </a:p>
        <a:p>
          <a:r>
            <a:rPr lang="nb-NO" sz="1100"/>
            <a:t>replace BDOAS =0 if item_13410 !=993606650</a:t>
          </a:r>
        </a:p>
        <a:p>
          <a:r>
            <a:rPr lang="nb-NO" sz="1100"/>
            <a:t>gen BDONOR =1 if item_13410 ==875926632</a:t>
          </a:r>
        </a:p>
        <a:p>
          <a:r>
            <a:rPr lang="nb-NO" sz="1100"/>
            <a:t>replace BDONOR =0 if item_13410 !=875926632</a:t>
          </a:r>
        </a:p>
        <a:p>
          <a:r>
            <a:rPr lang="nb-NO" sz="1100"/>
            <a:t>generate BDO=1 if BDOAS+ BDONOR==1</a:t>
          </a:r>
        </a:p>
        <a:p>
          <a:r>
            <a:rPr lang="nb-NO" sz="1100"/>
            <a:t>replace BDO=0 if BDO!=1</a:t>
          </a:r>
        </a:p>
        <a:p>
          <a:r>
            <a:rPr lang="nb-NO" sz="1100"/>
            <a:t>generate BIG4=1 if DELOITTE + PWC + KPMG + EY ==1</a:t>
          </a:r>
        </a:p>
        <a:p>
          <a:r>
            <a:rPr lang="nb-NO" sz="1100"/>
            <a:t>replace BIG4=0 if BIG4!=1</a:t>
          </a:r>
        </a:p>
        <a:p>
          <a:r>
            <a:rPr lang="nb-NO" sz="1100"/>
            <a:t>mvencode f20 p30, mv(0) override</a:t>
          </a:r>
        </a:p>
        <a:p>
          <a:r>
            <a:rPr lang="nb-NO" sz="1100"/>
            <a:t>generate GCO=1 if f20+ p30&gt;=1</a:t>
          </a:r>
        </a:p>
        <a:p>
          <a:r>
            <a:rPr lang="nb-NO" sz="1100"/>
            <a:t>replace GCO=0 if GCO!=1</a:t>
          </a:r>
        </a:p>
        <a:p>
          <a:r>
            <a:rPr lang="nb-NO" sz="1100"/>
            <a:t>generate AFTER2010=1 if CURRENT_YEAR&gt;=2010</a:t>
          </a:r>
        </a:p>
        <a:p>
          <a:r>
            <a:rPr lang="nb-NO" sz="1100"/>
            <a:t>replace AFTER2010=0 if AFTER2010!=1</a:t>
          </a:r>
        </a:p>
        <a:p>
          <a:r>
            <a:rPr lang="nb-NO" sz="1100"/>
            <a:t>rename item_11102 NACE_CODE</a:t>
          </a:r>
        </a:p>
        <a:p>
          <a:r>
            <a:rPr lang="nb-NO" sz="1100"/>
            <a:t>encode NACE_CODE, generate(NACE_CODEnew)</a:t>
          </a:r>
        </a:p>
        <a:p>
          <a:r>
            <a:rPr lang="nb-NO" sz="1100"/>
            <a:t>rename p50 TVIST</a:t>
          </a:r>
        </a:p>
        <a:p>
          <a:r>
            <a:rPr lang="nb-NO" sz="1100"/>
            <a:t>gen BYGG_ANLEGG=1 if NACE_CODEnew &gt;= 3480&amp; NACE_CODEnew &lt;=3551</a:t>
          </a:r>
        </a:p>
        <a:p>
          <a:r>
            <a:rPr lang="nb-NO" sz="1100"/>
            <a:t>replace BYGG_ANLEGG=0 if BYGG_ANLEGG!=1</a:t>
          </a:r>
        </a:p>
        <a:p>
          <a:r>
            <a:rPr lang="nb-NO" sz="1100"/>
            <a:t>gen BDO_AFTER2010=1 if BDO+ AFTER2010==2</a:t>
          </a:r>
        </a:p>
        <a:p>
          <a:r>
            <a:rPr lang="nb-NO" sz="1100"/>
            <a:t>replace BDO_AFTER2010=0 if BDO_AFTER2010!=1</a:t>
          </a:r>
        </a:p>
        <a:p>
          <a:r>
            <a:rPr lang="nb-NO" sz="1100"/>
            <a:t>gen BIG4_AFTER2010=1 if BIG4+ AFTER2010==2</a:t>
          </a:r>
        </a:p>
        <a:p>
          <a:r>
            <a:rPr lang="nb-NO" sz="1100"/>
            <a:t>replace BIG4_AFTER2010=0 if BIG4_AFTER2010!=1</a:t>
          </a:r>
        </a:p>
        <a:p>
          <a:r>
            <a:rPr lang="nb-NO" sz="1100"/>
            <a:t>generate SIZE = log(TA)</a:t>
          </a:r>
        </a:p>
        <a:p>
          <a:r>
            <a:rPr lang="nb-NO" sz="1100"/>
            <a:t>xtprobit GCO CACLnew LTDTAnew CSTAnew INVTAnew EBITTAnew SALESTAnew TLTAnew RETAnew BVE_TLnew WC_TAnew BDO BIG4 UNMODIFIED_OPINION AGE SIZE BYGG_ANLEGG BDO_AFTER2010 BIG4_AFTER2010 LOSS, pa vce(robust) nolog</a:t>
          </a:r>
        </a:p>
        <a:p>
          <a:r>
            <a:rPr lang="nb-NO" sz="1100"/>
            <a:t>predict Probability</a:t>
          </a:r>
        </a:p>
        <a:p>
          <a:r>
            <a:rPr lang="nb-NO" sz="1100"/>
            <a:t>gen PGC=1 if Probability&gt;=0.49</a:t>
          </a:r>
        </a:p>
        <a:p>
          <a:r>
            <a:rPr lang="nb-NO" sz="1100"/>
            <a:t>replace PGC=0 if PGC!=1</a:t>
          </a:r>
        </a:p>
        <a:p>
          <a:r>
            <a:rPr lang="nb-NO" sz="1100"/>
            <a:t>gen GCO_PGC=1 if GCO+PGC==2</a:t>
          </a:r>
        </a:p>
        <a:p>
          <a:r>
            <a:rPr lang="nb-NO" sz="1100"/>
            <a:t>replace GCO_PGC=0 if GCO_PGC!=1</a:t>
          </a:r>
        </a:p>
        <a:p>
          <a:r>
            <a:rPr lang="nb-NO" sz="1100"/>
            <a:t>gen TL1=TL</a:t>
          </a:r>
        </a:p>
        <a:p>
          <a:r>
            <a:rPr lang="nb-NO" sz="1100"/>
            <a:t>gen NBORROW=D.TL1/L.TL1</a:t>
          </a:r>
        </a:p>
        <a:p>
          <a:r>
            <a:rPr lang="nb-NO" sz="1100"/>
            <a:t>sort pcid CURRENT_YEAR</a:t>
          </a:r>
        </a:p>
        <a:p>
          <a:r>
            <a:rPr lang="nb-NO" sz="1100"/>
            <a:t>mvencode NBORROW , mv(0) override</a:t>
          </a:r>
        </a:p>
        <a:p>
          <a:r>
            <a:rPr lang="nb-NO" sz="1100"/>
            <a:t>gen GNEWS=0 if NBORROW==0</a:t>
          </a:r>
        </a:p>
        <a:p>
          <a:r>
            <a:rPr lang="nb-NO" sz="1100"/>
            <a:t>replace GNEWS=0 if NBORROW&lt;=-0.0</a:t>
          </a:r>
        </a:p>
        <a:p>
          <a:r>
            <a:rPr lang="nb-NO" sz="1100"/>
            <a:t>replace GNEWS=1 if GNEWS!=0</a:t>
          </a:r>
        </a:p>
        <a:p>
          <a:r>
            <a:rPr lang="nb-NO" sz="1100"/>
            <a:t>rename item_115 FEE</a:t>
          </a:r>
        </a:p>
        <a:p>
          <a:r>
            <a:rPr lang="nb-NO" sz="1100"/>
            <a:t>gen auditor0=L.item_13410</a:t>
          </a:r>
        </a:p>
        <a:p>
          <a:r>
            <a:rPr lang="nb-NO" sz="1100"/>
            <a:t>generate auditor1=item_13410</a:t>
          </a:r>
        </a:p>
        <a:p>
          <a:r>
            <a:rPr lang="nb-NO" sz="1100"/>
            <a:t>gen SWITCH=0 if D.auditor1==0</a:t>
          </a:r>
        </a:p>
        <a:p>
          <a:r>
            <a:rPr lang="nb-NO" sz="1100"/>
            <a:t>mvencode auditor0 , mv(1000) override</a:t>
          </a:r>
        </a:p>
        <a:p>
          <a:r>
            <a:rPr lang="nb-NO" sz="1100"/>
            <a:t>replace SWITCH=0 if auditor0==1000</a:t>
          </a:r>
        </a:p>
        <a:p>
          <a:r>
            <a:rPr lang="nb-NO" sz="1100"/>
            <a:t>replace SWITCH=1 if SWITCH!=0</a:t>
          </a:r>
        </a:p>
        <a:p>
          <a:r>
            <a:rPr lang="nb-NO" sz="1100"/>
            <a:t>rename p100 NEW_OPINION</a:t>
          </a:r>
        </a:p>
        <a:p>
          <a:r>
            <a:rPr lang="nb-NO" sz="1100"/>
            <a:t>xtprobit GCO_PGC CACLnew LTDTAnew CSTAnew INVTAnew EBITTAnew SALESTAnew TLTAnew RETAnew BVE_TLnew WC_TAnew BDO BIG4 SWITCH TVIST SIZE BDO_AFTER2010 BIG4_AFTER2010 Andre_presiseringer NEW_OPINION GNEWS, pa vce (robust)nolog</a:t>
          </a:r>
        </a:p>
        <a:p>
          <a:r>
            <a:rPr lang="nb-NO" sz="1100"/>
            <a:t>testnl (_b[BDO] =_b[BIG4])</a:t>
          </a:r>
        </a:p>
        <a:p>
          <a:r>
            <a:rPr lang="nb-NO" sz="1100"/>
            <a:t>testnl (_b[ BDO_AFTER2010 ] =_b[ BIG4_AFTER2010 ])</a:t>
          </a:r>
        </a:p>
        <a:p>
          <a:r>
            <a:rPr lang="nb-NO" sz="1100"/>
            <a:t>xtsum GCO CACLnew LTDTAnew CSTAnew INVTAnew EBITTAnew SALESTAnew TLTAnew RETAnew BVE_TLnew WC_TAnew BDO BIG4 UNMODIFIED_OPINION AGE SIZE BYGG_ANLEGG BDO_AFTER2010 BIG4_AFTER2010 LOSS</a:t>
          </a:r>
        </a:p>
        <a:p>
          <a:r>
            <a:rPr lang="nb-NO" sz="1100"/>
            <a:t>xtsum GCO_PGC CACLnew LTDTAnew CSTAnew INVTAnew EBITTAnew SALESTAnew TLTAnew RETAnew BVE_TLnew WC_TAnew BDO BIG4 SWITCH TVIST SIZE BDO_AFTER2010 BIG4_AFTER2010 Andre_presiseringer NEW_OPINION GNEWS</a:t>
          </a:r>
        </a:p>
        <a:p>
          <a:endParaRPr lang="nb-NO" sz="1100"/>
        </a:p>
        <a:p>
          <a:endParaRPr lang="nb-NO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 CURRENT_YEAR GCO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graph bar (sum) BDO BIG4, over( CURRENT_YEAR ) blabel(bar)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graph bar (sum) GCO if GCO==1, over(BIG4) blabel(bar, format(%9.1fc)) over ( CURRENT_YEAR)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graph bar (sum) GCO if GCO==1, over(BDO) blabel(bar, format(%9.1fc)) over ( CURRENT_YEAR)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8A78-9FBF-460F-9C6A-36C4874FAC07}">
  <dimension ref="A1:I43"/>
  <sheetViews>
    <sheetView workbookViewId="0">
      <selection activeCell="B36" sqref="B36"/>
    </sheetView>
  </sheetViews>
  <sheetFormatPr baseColWidth="10" defaultRowHeight="14.4" x14ac:dyDescent="0.3"/>
  <cols>
    <col min="1" max="1" width="12.6640625" customWidth="1"/>
    <col min="2" max="2" width="18.21875" customWidth="1"/>
    <col min="3" max="3" width="14.44140625" customWidth="1"/>
    <col min="5" max="5" width="10.5546875" customWidth="1"/>
    <col min="6" max="6" width="17.44140625" customWidth="1"/>
    <col min="7" max="7" width="28" customWidth="1"/>
    <col min="8" max="8" width="21.44140625" customWidth="1"/>
    <col min="9" max="9" width="24.44140625" customWidth="1"/>
  </cols>
  <sheetData>
    <row r="1" spans="1:9" x14ac:dyDescent="0.3">
      <c r="A1" s="13" t="s">
        <v>6</v>
      </c>
    </row>
    <row r="2" spans="1:9" x14ac:dyDescent="0.3">
      <c r="A2" s="1" t="s">
        <v>0</v>
      </c>
      <c r="B2" s="2" t="s">
        <v>1</v>
      </c>
      <c r="C2" s="2"/>
      <c r="D2" s="3"/>
      <c r="F2" s="14"/>
      <c r="G2" s="15"/>
      <c r="H2" s="15"/>
      <c r="I2" s="16" t="s">
        <v>10</v>
      </c>
    </row>
    <row r="3" spans="1:9" x14ac:dyDescent="0.3">
      <c r="A3" s="4" t="s">
        <v>2</v>
      </c>
      <c r="B3" s="5">
        <v>0</v>
      </c>
      <c r="C3" s="5">
        <v>1</v>
      </c>
      <c r="D3" s="6" t="s">
        <v>3</v>
      </c>
      <c r="F3" s="17"/>
      <c r="G3" s="18"/>
      <c r="H3" s="18"/>
      <c r="I3" s="19"/>
    </row>
    <row r="4" spans="1:9" x14ac:dyDescent="0.3">
      <c r="A4" s="4"/>
      <c r="B4" s="5"/>
      <c r="C4" s="5"/>
      <c r="D4" s="6"/>
      <c r="F4" s="17"/>
      <c r="G4" s="18"/>
      <c r="H4" s="18"/>
      <c r="I4" s="19"/>
    </row>
    <row r="5" spans="1:9" x14ac:dyDescent="0.3">
      <c r="A5" s="7"/>
      <c r="B5" s="8"/>
      <c r="C5" s="8"/>
      <c r="D5" s="9"/>
      <c r="F5" s="17" t="s">
        <v>9</v>
      </c>
      <c r="G5" s="18" t="s">
        <v>7</v>
      </c>
      <c r="H5" s="18" t="s">
        <v>8</v>
      </c>
      <c r="I5" s="19" t="s">
        <v>3</v>
      </c>
    </row>
    <row r="6" spans="1:9" x14ac:dyDescent="0.3">
      <c r="A6" s="7">
        <v>2005</v>
      </c>
      <c r="B6" s="8">
        <v>176.80199999999999</v>
      </c>
      <c r="C6" s="8">
        <v>5.8869999999999996</v>
      </c>
      <c r="D6" s="9">
        <v>182.68899999999999</v>
      </c>
      <c r="F6" s="20"/>
      <c r="G6" s="21"/>
      <c r="H6" s="21"/>
      <c r="I6" s="22"/>
    </row>
    <row r="7" spans="1:9" x14ac:dyDescent="0.3">
      <c r="A7" s="7">
        <v>2006</v>
      </c>
      <c r="B7" s="8">
        <v>204.523</v>
      </c>
      <c r="C7" s="8">
        <v>4.4480000000000004</v>
      </c>
      <c r="D7" s="9">
        <v>208.971</v>
      </c>
      <c r="F7" s="20">
        <v>2005</v>
      </c>
      <c r="G7" s="32">
        <f>B6*1000</f>
        <v>176802</v>
      </c>
      <c r="H7" s="32">
        <f t="shared" ref="H7:I17" si="0">C6*1000</f>
        <v>5887</v>
      </c>
      <c r="I7" s="33">
        <f t="shared" si="0"/>
        <v>182689</v>
      </c>
    </row>
    <row r="8" spans="1:9" x14ac:dyDescent="0.3">
      <c r="A8" s="7">
        <v>2007</v>
      </c>
      <c r="B8" s="8">
        <v>217.24700000000001</v>
      </c>
      <c r="C8" s="8">
        <v>4.9489999999999998</v>
      </c>
      <c r="D8" s="9">
        <v>222.196</v>
      </c>
      <c r="F8" s="20">
        <v>2006</v>
      </c>
      <c r="G8" s="32">
        <f t="shared" ref="G8:G17" si="1">B7*1000</f>
        <v>204523</v>
      </c>
      <c r="H8" s="32">
        <f t="shared" si="0"/>
        <v>4448</v>
      </c>
      <c r="I8" s="33">
        <f t="shared" si="0"/>
        <v>208971</v>
      </c>
    </row>
    <row r="9" spans="1:9" x14ac:dyDescent="0.3">
      <c r="A9" s="7">
        <v>2008</v>
      </c>
      <c r="B9" s="8">
        <v>227.881</v>
      </c>
      <c r="C9" s="8">
        <v>6.0739999999999998</v>
      </c>
      <c r="D9" s="9">
        <v>233.95500000000001</v>
      </c>
      <c r="F9" s="20">
        <v>2007</v>
      </c>
      <c r="G9" s="32">
        <f t="shared" si="1"/>
        <v>217247</v>
      </c>
      <c r="H9" s="32">
        <f t="shared" si="0"/>
        <v>4949</v>
      </c>
      <c r="I9" s="33">
        <f t="shared" si="0"/>
        <v>222196</v>
      </c>
    </row>
    <row r="10" spans="1:9" x14ac:dyDescent="0.3">
      <c r="A10" s="7">
        <v>2009</v>
      </c>
      <c r="B10" s="8">
        <v>230.83600000000001</v>
      </c>
      <c r="C10" s="8">
        <v>7.3769999999999998</v>
      </c>
      <c r="D10" s="9">
        <v>238.21299999999999</v>
      </c>
      <c r="F10" s="20">
        <v>2008</v>
      </c>
      <c r="G10" s="32">
        <f t="shared" si="1"/>
        <v>227881</v>
      </c>
      <c r="H10" s="32">
        <f t="shared" si="0"/>
        <v>6074</v>
      </c>
      <c r="I10" s="33">
        <f t="shared" si="0"/>
        <v>233955</v>
      </c>
    </row>
    <row r="11" spans="1:9" x14ac:dyDescent="0.3">
      <c r="A11" s="7">
        <v>2010</v>
      </c>
      <c r="B11" s="8">
        <v>232.92400000000001</v>
      </c>
      <c r="C11" s="8">
        <v>9.8379999999999992</v>
      </c>
      <c r="D11" s="9">
        <v>242.762</v>
      </c>
      <c r="F11" s="20">
        <v>2009</v>
      </c>
      <c r="G11" s="32">
        <f t="shared" si="1"/>
        <v>230836</v>
      </c>
      <c r="H11" s="32">
        <f t="shared" si="0"/>
        <v>7377</v>
      </c>
      <c r="I11" s="33">
        <f t="shared" si="0"/>
        <v>238213</v>
      </c>
    </row>
    <row r="12" spans="1:9" x14ac:dyDescent="0.3">
      <c r="A12" s="7">
        <v>2011</v>
      </c>
      <c r="B12" s="8">
        <v>236.339</v>
      </c>
      <c r="C12" s="8">
        <v>12.013</v>
      </c>
      <c r="D12" s="9">
        <v>248.352</v>
      </c>
      <c r="F12" s="20">
        <v>2010</v>
      </c>
      <c r="G12" s="32">
        <f t="shared" si="1"/>
        <v>232924</v>
      </c>
      <c r="H12" s="32">
        <f t="shared" si="0"/>
        <v>9838</v>
      </c>
      <c r="I12" s="33">
        <f t="shared" si="0"/>
        <v>242762</v>
      </c>
    </row>
    <row r="13" spans="1:9" x14ac:dyDescent="0.3">
      <c r="A13" s="7">
        <v>2012</v>
      </c>
      <c r="B13" s="8">
        <v>250.21600000000001</v>
      </c>
      <c r="C13" s="8">
        <v>11.037000000000001</v>
      </c>
      <c r="D13" s="9">
        <v>261.25299999999999</v>
      </c>
      <c r="F13" s="20">
        <v>2011</v>
      </c>
      <c r="G13" s="32">
        <f t="shared" si="1"/>
        <v>236339</v>
      </c>
      <c r="H13" s="32">
        <f t="shared" si="0"/>
        <v>12013</v>
      </c>
      <c r="I13" s="33">
        <f t="shared" si="0"/>
        <v>248352</v>
      </c>
    </row>
    <row r="14" spans="1:9" x14ac:dyDescent="0.3">
      <c r="A14" s="7">
        <v>2013</v>
      </c>
      <c r="B14" s="8">
        <v>266.524</v>
      </c>
      <c r="C14" s="8">
        <v>7.5229999999999997</v>
      </c>
      <c r="D14" s="9">
        <v>274.04700000000003</v>
      </c>
      <c r="F14" s="20">
        <v>2012</v>
      </c>
      <c r="G14" s="32">
        <f t="shared" si="1"/>
        <v>250216</v>
      </c>
      <c r="H14" s="32">
        <f t="shared" si="0"/>
        <v>11037</v>
      </c>
      <c r="I14" s="33">
        <f t="shared" si="0"/>
        <v>261253</v>
      </c>
    </row>
    <row r="15" spans="1:9" x14ac:dyDescent="0.3">
      <c r="A15" s="7">
        <v>2014</v>
      </c>
      <c r="B15" s="8">
        <v>274.74400000000003</v>
      </c>
      <c r="C15" s="45">
        <v>11.6</v>
      </c>
      <c r="D15" s="9">
        <v>286.34399999999999</v>
      </c>
      <c r="F15" s="20">
        <v>2013</v>
      </c>
      <c r="G15" s="32">
        <f t="shared" si="1"/>
        <v>266524</v>
      </c>
      <c r="H15" s="32">
        <f t="shared" si="0"/>
        <v>7523</v>
      </c>
      <c r="I15" s="33">
        <f t="shared" si="0"/>
        <v>274047</v>
      </c>
    </row>
    <row r="16" spans="1:9" x14ac:dyDescent="0.3">
      <c r="A16" s="7">
        <v>2015</v>
      </c>
      <c r="B16" s="8">
        <v>291.334</v>
      </c>
      <c r="C16" s="8">
        <v>8.5549999999999997</v>
      </c>
      <c r="D16" s="9">
        <v>299.88900000000001</v>
      </c>
      <c r="F16" s="20">
        <v>2014</v>
      </c>
      <c r="G16" s="32">
        <f t="shared" si="1"/>
        <v>274744</v>
      </c>
      <c r="H16" s="32">
        <f t="shared" si="0"/>
        <v>11600</v>
      </c>
      <c r="I16" s="33">
        <f t="shared" si="0"/>
        <v>286344</v>
      </c>
    </row>
    <row r="17" spans="1:9" x14ac:dyDescent="0.3">
      <c r="A17" s="7"/>
      <c r="B17" s="8"/>
      <c r="C17" s="8"/>
      <c r="D17" s="9"/>
      <c r="F17" s="20">
        <v>2015</v>
      </c>
      <c r="G17" s="32">
        <f t="shared" si="1"/>
        <v>291334</v>
      </c>
      <c r="H17" s="32">
        <f t="shared" si="0"/>
        <v>8555</v>
      </c>
      <c r="I17" s="33">
        <f t="shared" si="0"/>
        <v>299889</v>
      </c>
    </row>
    <row r="18" spans="1:9" x14ac:dyDescent="0.3">
      <c r="A18" s="10" t="s">
        <v>3</v>
      </c>
      <c r="B18" s="11" t="s">
        <v>4</v>
      </c>
      <c r="C18" s="11">
        <v>89.301000000000002</v>
      </c>
      <c r="D18" s="12" t="s">
        <v>5</v>
      </c>
      <c r="F18" s="20"/>
      <c r="G18" s="32"/>
      <c r="H18" s="30"/>
      <c r="I18" s="31"/>
    </row>
    <row r="19" spans="1:9" x14ac:dyDescent="0.3">
      <c r="F19" s="23" t="s">
        <v>3</v>
      </c>
      <c r="G19" s="32">
        <f>SUM(G7:G18)</f>
        <v>2609370</v>
      </c>
      <c r="H19" s="32">
        <f>SUM(H7:H18)</f>
        <v>89301</v>
      </c>
      <c r="I19" s="33">
        <f>SUM(I7:I18)</f>
        <v>2698671</v>
      </c>
    </row>
    <row r="20" spans="1:9" x14ac:dyDescent="0.3">
      <c r="F20" s="24"/>
      <c r="G20" s="25"/>
      <c r="H20" s="25"/>
      <c r="I20" s="26"/>
    </row>
    <row r="21" spans="1:9" x14ac:dyDescent="0.3">
      <c r="F21" s="24"/>
      <c r="G21" s="25"/>
      <c r="H21" s="25"/>
      <c r="I21" s="26"/>
    </row>
    <row r="22" spans="1:9" x14ac:dyDescent="0.3">
      <c r="F22" s="27"/>
      <c r="G22" s="28"/>
      <c r="H22" s="28"/>
      <c r="I22" s="29"/>
    </row>
    <row r="27" spans="1:9" x14ac:dyDescent="0.3">
      <c r="G27" s="14" t="s">
        <v>9</v>
      </c>
      <c r="H27" s="16" t="s">
        <v>8</v>
      </c>
    </row>
    <row r="28" spans="1:9" x14ac:dyDescent="0.3">
      <c r="G28" s="20">
        <v>2005</v>
      </c>
      <c r="H28" s="33">
        <f t="shared" ref="H28:H38" si="2">H7</f>
        <v>5887</v>
      </c>
    </row>
    <row r="29" spans="1:9" x14ac:dyDescent="0.3">
      <c r="G29" s="20">
        <v>2006</v>
      </c>
      <c r="H29" s="33">
        <f t="shared" si="2"/>
        <v>4448</v>
      </c>
    </row>
    <row r="30" spans="1:9" x14ac:dyDescent="0.3">
      <c r="G30" s="20">
        <v>2007</v>
      </c>
      <c r="H30" s="33">
        <f t="shared" si="2"/>
        <v>4949</v>
      </c>
    </row>
    <row r="31" spans="1:9" x14ac:dyDescent="0.3">
      <c r="G31" s="20">
        <v>2008</v>
      </c>
      <c r="H31" s="33">
        <f t="shared" si="2"/>
        <v>6074</v>
      </c>
    </row>
    <row r="32" spans="1:9" x14ac:dyDescent="0.3">
      <c r="G32" s="20">
        <v>2009</v>
      </c>
      <c r="H32" s="33">
        <f t="shared" si="2"/>
        <v>7377</v>
      </c>
    </row>
    <row r="33" spans="1:8" x14ac:dyDescent="0.3">
      <c r="G33" s="20">
        <v>2010</v>
      </c>
      <c r="H33" s="33">
        <f t="shared" si="2"/>
        <v>9838</v>
      </c>
    </row>
    <row r="34" spans="1:8" x14ac:dyDescent="0.3">
      <c r="G34" s="20">
        <v>2011</v>
      </c>
      <c r="H34" s="33">
        <f t="shared" si="2"/>
        <v>12013</v>
      </c>
    </row>
    <row r="35" spans="1:8" x14ac:dyDescent="0.3">
      <c r="G35" s="20">
        <v>2012</v>
      </c>
      <c r="H35" s="33">
        <f t="shared" si="2"/>
        <v>11037</v>
      </c>
    </row>
    <row r="36" spans="1:8" x14ac:dyDescent="0.3">
      <c r="G36" s="20">
        <v>2013</v>
      </c>
      <c r="H36" s="33">
        <f t="shared" si="2"/>
        <v>7523</v>
      </c>
    </row>
    <row r="37" spans="1:8" x14ac:dyDescent="0.3">
      <c r="G37" s="20">
        <v>2014</v>
      </c>
      <c r="H37" s="33">
        <f t="shared" si="2"/>
        <v>11600</v>
      </c>
    </row>
    <row r="38" spans="1:8" x14ac:dyDescent="0.3">
      <c r="G38" s="37">
        <v>2015</v>
      </c>
      <c r="H38" s="38">
        <f t="shared" si="2"/>
        <v>8555</v>
      </c>
    </row>
    <row r="39" spans="1:8" x14ac:dyDescent="0.3">
      <c r="G39" s="8"/>
      <c r="H39" s="8"/>
    </row>
    <row r="40" spans="1:8" x14ac:dyDescent="0.3">
      <c r="G40" s="21"/>
      <c r="H40" s="8"/>
    </row>
    <row r="41" spans="1:8" x14ac:dyDescent="0.3">
      <c r="A41" s="13" t="s">
        <v>22</v>
      </c>
      <c r="G41" s="35"/>
      <c r="H41" s="36"/>
    </row>
    <row r="42" spans="1:8" x14ac:dyDescent="0.3">
      <c r="G42" s="8"/>
      <c r="H42" s="8"/>
    </row>
    <row r="43" spans="1:8" x14ac:dyDescent="0.3">
      <c r="G43" s="8"/>
      <c r="H43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D91-B188-487C-814E-A272E725634B}">
  <dimension ref="B1:I41"/>
  <sheetViews>
    <sheetView topLeftCell="A31" workbookViewId="0">
      <selection activeCell="B2" sqref="B2"/>
    </sheetView>
  </sheetViews>
  <sheetFormatPr baseColWidth="10" defaultRowHeight="14.4" x14ac:dyDescent="0.3"/>
  <cols>
    <col min="1" max="1" width="5.88671875" customWidth="1"/>
    <col min="3" max="3" width="32.21875" customWidth="1"/>
    <col min="4" max="4" width="35.44140625" customWidth="1"/>
  </cols>
  <sheetData>
    <row r="1" spans="2:2" x14ac:dyDescent="0.3">
      <c r="B1" s="13" t="s">
        <v>23</v>
      </c>
    </row>
    <row r="21" spans="2:9" x14ac:dyDescent="0.3">
      <c r="B21" s="14"/>
      <c r="C21" s="15"/>
      <c r="D21" s="16" t="s">
        <v>13</v>
      </c>
    </row>
    <row r="22" spans="2:9" x14ac:dyDescent="0.3">
      <c r="B22" s="17"/>
      <c r="C22" s="39" t="s">
        <v>14</v>
      </c>
      <c r="D22" s="40"/>
    </row>
    <row r="23" spans="2:9" x14ac:dyDescent="0.3">
      <c r="B23" s="17"/>
      <c r="C23" s="18"/>
      <c r="D23" s="19"/>
    </row>
    <row r="24" spans="2:9" x14ac:dyDescent="0.3">
      <c r="B24" s="17" t="s">
        <v>9</v>
      </c>
      <c r="C24" s="18" t="s">
        <v>11</v>
      </c>
      <c r="D24" s="19" t="s">
        <v>12</v>
      </c>
      <c r="I24" s="24"/>
    </row>
    <row r="25" spans="2:9" x14ac:dyDescent="0.3">
      <c r="B25" s="20"/>
      <c r="C25" s="21"/>
      <c r="D25" s="22"/>
    </row>
    <row r="26" spans="2:9" x14ac:dyDescent="0.3">
      <c r="B26" s="20">
        <v>2005</v>
      </c>
      <c r="C26" s="32">
        <v>1908</v>
      </c>
      <c r="D26" s="33">
        <v>40623</v>
      </c>
    </row>
    <row r="27" spans="2:9" x14ac:dyDescent="0.3">
      <c r="B27" s="20">
        <v>2006</v>
      </c>
      <c r="C27" s="32">
        <v>5053</v>
      </c>
      <c r="D27" s="33">
        <v>46832</v>
      </c>
    </row>
    <row r="28" spans="2:9" x14ac:dyDescent="0.3">
      <c r="B28" s="20">
        <v>2007</v>
      </c>
      <c r="C28" s="32">
        <v>5848</v>
      </c>
      <c r="D28" s="33">
        <v>48761</v>
      </c>
    </row>
    <row r="29" spans="2:9" x14ac:dyDescent="0.3">
      <c r="B29" s="20">
        <v>2008</v>
      </c>
      <c r="C29" s="32">
        <v>6091</v>
      </c>
      <c r="D29" s="33">
        <v>52627</v>
      </c>
    </row>
    <row r="30" spans="2:9" x14ac:dyDescent="0.3">
      <c r="B30" s="20">
        <v>2009</v>
      </c>
      <c r="C30" s="32">
        <v>6255</v>
      </c>
      <c r="D30" s="33">
        <v>59687</v>
      </c>
    </row>
    <row r="31" spans="2:9" x14ac:dyDescent="0.3">
      <c r="B31" s="20">
        <v>2010</v>
      </c>
      <c r="C31" s="32">
        <v>18628</v>
      </c>
      <c r="D31" s="33">
        <v>60355</v>
      </c>
    </row>
    <row r="32" spans="2:9" x14ac:dyDescent="0.3">
      <c r="B32" s="20">
        <v>2011</v>
      </c>
      <c r="C32" s="32">
        <v>19416</v>
      </c>
      <c r="D32" s="33">
        <v>62036</v>
      </c>
    </row>
    <row r="33" spans="2:4" x14ac:dyDescent="0.3">
      <c r="B33" s="20">
        <v>2012</v>
      </c>
      <c r="C33" s="32">
        <v>27869</v>
      </c>
      <c r="D33" s="33">
        <v>57315</v>
      </c>
    </row>
    <row r="34" spans="2:4" x14ac:dyDescent="0.3">
      <c r="B34" s="20">
        <v>2013</v>
      </c>
      <c r="C34" s="32">
        <v>30482</v>
      </c>
      <c r="D34" s="33">
        <v>56773</v>
      </c>
    </row>
    <row r="35" spans="2:4" x14ac:dyDescent="0.3">
      <c r="B35" s="20">
        <v>2014</v>
      </c>
      <c r="C35" s="32">
        <v>30772</v>
      </c>
      <c r="D35" s="33">
        <v>55879</v>
      </c>
    </row>
    <row r="36" spans="2:4" x14ac:dyDescent="0.3">
      <c r="B36" s="20">
        <v>2015</v>
      </c>
      <c r="C36" s="32">
        <v>30020</v>
      </c>
      <c r="D36" s="33">
        <v>54929</v>
      </c>
    </row>
    <row r="37" spans="2:4" x14ac:dyDescent="0.3">
      <c r="B37" s="20"/>
      <c r="C37" s="32"/>
      <c r="D37" s="31"/>
    </row>
    <row r="38" spans="2:4" x14ac:dyDescent="0.3">
      <c r="B38" s="24"/>
      <c r="C38" s="25"/>
      <c r="D38" s="26"/>
    </row>
    <row r="39" spans="2:4" x14ac:dyDescent="0.3">
      <c r="B39" s="7"/>
      <c r="C39" s="25"/>
      <c r="D39" s="26"/>
    </row>
    <row r="40" spans="2:4" x14ac:dyDescent="0.3">
      <c r="B40" s="7"/>
      <c r="C40" s="25"/>
      <c r="D40" s="26"/>
    </row>
    <row r="41" spans="2:4" x14ac:dyDescent="0.3">
      <c r="B41" s="27"/>
      <c r="C41" s="28"/>
      <c r="D41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AD47-8B24-4EB2-9FBB-81D087E39085}">
  <dimension ref="B1:E42"/>
  <sheetViews>
    <sheetView topLeftCell="A61" workbookViewId="0">
      <selection activeCell="C2" sqref="C2"/>
    </sheetView>
  </sheetViews>
  <sheetFormatPr baseColWidth="10" defaultRowHeight="14.4" x14ac:dyDescent="0.3"/>
  <cols>
    <col min="3" max="3" width="40.44140625" customWidth="1"/>
    <col min="4" max="4" width="47" customWidth="1"/>
  </cols>
  <sheetData>
    <row r="1" spans="3:3" x14ac:dyDescent="0.3">
      <c r="C1" s="13" t="s">
        <v>24</v>
      </c>
    </row>
    <row r="22" spans="2:4" x14ac:dyDescent="0.3">
      <c r="B22" s="14"/>
      <c r="C22" s="15"/>
      <c r="D22" s="16" t="s">
        <v>18</v>
      </c>
    </row>
    <row r="23" spans="2:4" x14ac:dyDescent="0.3">
      <c r="B23" s="17"/>
      <c r="C23" s="39" t="s">
        <v>15</v>
      </c>
      <c r="D23" s="40"/>
    </row>
    <row r="24" spans="2:4" x14ac:dyDescent="0.3">
      <c r="B24" s="17"/>
      <c r="C24" s="18"/>
      <c r="D24" s="19"/>
    </row>
    <row r="25" spans="2:4" x14ac:dyDescent="0.3">
      <c r="B25" s="17" t="s">
        <v>9</v>
      </c>
      <c r="C25" s="41" t="s">
        <v>17</v>
      </c>
      <c r="D25" s="19" t="s">
        <v>16</v>
      </c>
    </row>
    <row r="26" spans="2:4" x14ac:dyDescent="0.3">
      <c r="B26" s="20"/>
      <c r="C26" s="42"/>
      <c r="D26" s="22"/>
    </row>
    <row r="27" spans="2:4" x14ac:dyDescent="0.3">
      <c r="B27" s="20">
        <v>2005</v>
      </c>
      <c r="C27" s="43">
        <v>1302</v>
      </c>
      <c r="D27" s="33">
        <v>4585</v>
      </c>
    </row>
    <row r="28" spans="2:4" x14ac:dyDescent="0.3">
      <c r="B28" s="20">
        <v>2006</v>
      </c>
      <c r="C28" s="43">
        <v>1063</v>
      </c>
      <c r="D28" s="33">
        <v>3385</v>
      </c>
    </row>
    <row r="29" spans="2:4" x14ac:dyDescent="0.3">
      <c r="B29" s="20">
        <v>2007</v>
      </c>
      <c r="C29" s="43">
        <v>1067</v>
      </c>
      <c r="D29" s="33">
        <v>3882</v>
      </c>
    </row>
    <row r="30" spans="2:4" x14ac:dyDescent="0.3">
      <c r="B30" s="20">
        <v>2008</v>
      </c>
      <c r="C30" s="43">
        <v>1345</v>
      </c>
      <c r="D30" s="33">
        <v>4729</v>
      </c>
    </row>
    <row r="31" spans="2:4" x14ac:dyDescent="0.3">
      <c r="B31" s="20">
        <v>2009</v>
      </c>
      <c r="C31" s="43">
        <v>1855</v>
      </c>
      <c r="D31" s="33">
        <v>5522</v>
      </c>
    </row>
    <row r="32" spans="2:4" x14ac:dyDescent="0.3">
      <c r="B32" s="20">
        <v>2010</v>
      </c>
      <c r="C32" s="43">
        <v>2503</v>
      </c>
      <c r="D32" s="33">
        <v>7335</v>
      </c>
    </row>
    <row r="33" spans="2:5" x14ac:dyDescent="0.3">
      <c r="B33" s="20">
        <v>2011</v>
      </c>
      <c r="C33" s="43">
        <v>2926</v>
      </c>
      <c r="D33" s="33">
        <v>9087</v>
      </c>
    </row>
    <row r="34" spans="2:5" x14ac:dyDescent="0.3">
      <c r="B34" s="20">
        <v>2012</v>
      </c>
      <c r="C34" s="43">
        <v>2591</v>
      </c>
      <c r="D34" s="33">
        <v>8446</v>
      </c>
    </row>
    <row r="35" spans="2:5" x14ac:dyDescent="0.3">
      <c r="B35" s="20">
        <v>2013</v>
      </c>
      <c r="C35" s="43">
        <v>1487</v>
      </c>
      <c r="D35" s="33">
        <v>6036</v>
      </c>
    </row>
    <row r="36" spans="2:5" x14ac:dyDescent="0.3">
      <c r="B36" s="20">
        <v>2014</v>
      </c>
      <c r="C36" s="43">
        <v>2198</v>
      </c>
      <c r="D36" s="33">
        <v>9402</v>
      </c>
    </row>
    <row r="37" spans="2:5" x14ac:dyDescent="0.3">
      <c r="B37" s="20">
        <v>2015</v>
      </c>
      <c r="C37" s="43">
        <v>1579</v>
      </c>
      <c r="D37" s="33">
        <v>6976</v>
      </c>
    </row>
    <row r="38" spans="2:5" x14ac:dyDescent="0.3">
      <c r="B38" s="20"/>
      <c r="C38" s="32"/>
      <c r="D38" s="31"/>
    </row>
    <row r="39" spans="2:5" x14ac:dyDescent="0.3">
      <c r="B39" s="24"/>
      <c r="C39" s="25"/>
      <c r="D39" s="26"/>
    </row>
    <row r="40" spans="2:5" x14ac:dyDescent="0.3">
      <c r="B40" s="7"/>
      <c r="C40" s="25"/>
      <c r="D40" s="26"/>
      <c r="E40" s="34"/>
    </row>
    <row r="41" spans="2:5" x14ac:dyDescent="0.3">
      <c r="B41" s="7"/>
      <c r="C41" s="25"/>
      <c r="D41" s="26"/>
    </row>
    <row r="42" spans="2:5" x14ac:dyDescent="0.3">
      <c r="B42" s="27"/>
      <c r="C42" s="28"/>
      <c r="D42" s="2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F661-C9B1-46A0-B385-DEB137D121D7}">
  <dimension ref="B2:D40"/>
  <sheetViews>
    <sheetView topLeftCell="B1" workbookViewId="0">
      <selection activeCell="C3" sqref="C3"/>
    </sheetView>
  </sheetViews>
  <sheetFormatPr baseColWidth="10" defaultRowHeight="14.4" x14ac:dyDescent="0.3"/>
  <cols>
    <col min="3" max="3" width="41.109375" customWidth="1"/>
    <col min="4" max="4" width="48.44140625" customWidth="1"/>
  </cols>
  <sheetData>
    <row r="2" spans="3:3" x14ac:dyDescent="0.3">
      <c r="C2" s="13" t="s">
        <v>25</v>
      </c>
    </row>
    <row r="21" spans="2:4" x14ac:dyDescent="0.3">
      <c r="B21" s="14"/>
      <c r="C21" s="15"/>
      <c r="D21" s="16" t="s">
        <v>19</v>
      </c>
    </row>
    <row r="22" spans="2:4" x14ac:dyDescent="0.3">
      <c r="B22" s="17"/>
      <c r="C22" s="18"/>
      <c r="D22" s="19"/>
    </row>
    <row r="23" spans="2:4" x14ac:dyDescent="0.3">
      <c r="B23" s="17" t="s">
        <v>9</v>
      </c>
      <c r="C23" s="41" t="s">
        <v>20</v>
      </c>
      <c r="D23" s="19" t="s">
        <v>21</v>
      </c>
    </row>
    <row r="24" spans="2:4" x14ac:dyDescent="0.3">
      <c r="B24" s="20"/>
      <c r="C24" s="42"/>
      <c r="D24" s="22"/>
    </row>
    <row r="25" spans="2:4" x14ac:dyDescent="0.3">
      <c r="B25" s="20">
        <v>2005</v>
      </c>
      <c r="C25" s="43">
        <v>69</v>
      </c>
      <c r="D25" s="33">
        <v>5818</v>
      </c>
    </row>
    <row r="26" spans="2:4" x14ac:dyDescent="0.3">
      <c r="B26" s="20">
        <v>2006</v>
      </c>
      <c r="C26" s="43">
        <v>120</v>
      </c>
      <c r="D26" s="33">
        <v>4328</v>
      </c>
    </row>
    <row r="27" spans="2:4" x14ac:dyDescent="0.3">
      <c r="B27" s="20">
        <v>2007</v>
      </c>
      <c r="C27" s="43">
        <v>116</v>
      </c>
      <c r="D27" s="33">
        <v>4833</v>
      </c>
    </row>
    <row r="28" spans="2:4" x14ac:dyDescent="0.3">
      <c r="B28" s="20">
        <v>2008</v>
      </c>
      <c r="C28" s="43">
        <v>175</v>
      </c>
      <c r="D28" s="33">
        <v>5899</v>
      </c>
    </row>
    <row r="29" spans="2:4" x14ac:dyDescent="0.3">
      <c r="B29" s="20">
        <v>2009</v>
      </c>
      <c r="C29" s="43">
        <v>189</v>
      </c>
      <c r="D29" s="33">
        <v>7188</v>
      </c>
    </row>
    <row r="30" spans="2:4" x14ac:dyDescent="0.3">
      <c r="B30" s="20">
        <v>2010</v>
      </c>
      <c r="C30" s="43">
        <v>756</v>
      </c>
      <c r="D30" s="33">
        <v>9082</v>
      </c>
    </row>
    <row r="31" spans="2:4" x14ac:dyDescent="0.3">
      <c r="B31" s="20">
        <v>2011</v>
      </c>
      <c r="C31" s="43">
        <v>946</v>
      </c>
      <c r="D31" s="33">
        <v>11067</v>
      </c>
    </row>
    <row r="32" spans="2:4" x14ac:dyDescent="0.3">
      <c r="B32" s="20">
        <v>2012</v>
      </c>
      <c r="C32" s="43">
        <v>1216</v>
      </c>
      <c r="D32" s="33">
        <v>9821</v>
      </c>
    </row>
    <row r="33" spans="2:4" x14ac:dyDescent="0.3">
      <c r="B33" s="20">
        <v>2013</v>
      </c>
      <c r="C33" s="43">
        <v>770</v>
      </c>
      <c r="D33" s="33">
        <v>6753</v>
      </c>
    </row>
    <row r="34" spans="2:4" x14ac:dyDescent="0.3">
      <c r="B34" s="20">
        <v>2014</v>
      </c>
      <c r="C34" s="43">
        <v>1270</v>
      </c>
      <c r="D34" s="33">
        <v>10330</v>
      </c>
    </row>
    <row r="35" spans="2:4" x14ac:dyDescent="0.3">
      <c r="B35" s="20">
        <v>2015</v>
      </c>
      <c r="C35" s="43">
        <v>836</v>
      </c>
      <c r="D35" s="33">
        <v>7719</v>
      </c>
    </row>
    <row r="36" spans="2:4" x14ac:dyDescent="0.3">
      <c r="B36" s="20"/>
      <c r="C36" s="32"/>
      <c r="D36" s="31"/>
    </row>
    <row r="37" spans="2:4" x14ac:dyDescent="0.3">
      <c r="B37" s="24"/>
      <c r="C37" s="44"/>
      <c r="D37" s="44"/>
    </row>
    <row r="38" spans="2:4" x14ac:dyDescent="0.3">
      <c r="B38" s="7"/>
      <c r="C38" s="25"/>
      <c r="D38" s="26"/>
    </row>
    <row r="39" spans="2:4" x14ac:dyDescent="0.3">
      <c r="B39" s="7"/>
      <c r="C39" s="25"/>
      <c r="D39" s="26"/>
    </row>
    <row r="40" spans="2:4" x14ac:dyDescent="0.3">
      <c r="B40" s="27"/>
      <c r="C40" s="28"/>
      <c r="D40" s="2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14-7AF5-46DC-83D4-9D017FFE7405}">
  <dimension ref="A1:E1"/>
  <sheetViews>
    <sheetView tabSelected="1" topLeftCell="A92" workbookViewId="0">
      <selection sqref="A1:E1"/>
    </sheetView>
  </sheetViews>
  <sheetFormatPr baseColWidth="10" defaultRowHeight="14.4" x14ac:dyDescent="0.3"/>
  <sheetData>
    <row r="1" spans="1:5" x14ac:dyDescent="0.3">
      <c r="A1" s="47" t="s">
        <v>26</v>
      </c>
      <c r="B1" s="46"/>
      <c r="C1" s="46"/>
      <c r="D1" s="46"/>
      <c r="E1" s="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Tabell nr. 2 + figur nr.11</vt:lpstr>
      <vt:lpstr>Figur nr. 12</vt:lpstr>
      <vt:lpstr>Figur nr. 13</vt:lpstr>
      <vt:lpstr>Figur nr.14</vt:lpstr>
      <vt:lpstr>Dofile fra STATA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bjorling</dc:creator>
  <cp:lastModifiedBy>dayana bjorling</cp:lastModifiedBy>
  <dcterms:created xsi:type="dcterms:W3CDTF">2018-08-10T13:28:00Z</dcterms:created>
  <dcterms:modified xsi:type="dcterms:W3CDTF">2018-09-02T00:16:15Z</dcterms:modified>
</cp:coreProperties>
</file>